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99-1_市町村送付用（確定版）\１回目\"/>
    </mc:Choice>
  </mc:AlternateContent>
  <bookViews>
    <workbookView xWindow="0" yWindow="0" windowWidth="23040" windowHeight="106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<sst xmlns="http://schemas.openxmlformats.org/spreadsheetml/2006/main" count="1076" uniqueCount="557">
  <si>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</si>
  <si>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</si>
  <si>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</si>
  <si>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</si>
  <si>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</si>
  <si>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</si>
  <si>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</si>
  <si>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</si>
  <si>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</si>
  <si>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</si>
  <si>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</si>
  <si>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</si>
  <si>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</si>
  <si>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</si>
  <si>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</si>
  <si>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</si>
  <si>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</si>
  <si>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</si>
  <si>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</si>
  <si>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</si>
  <si>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</si>
  <si>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</si>
  <si>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</si>
  <si>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</si>
  <si>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</si>
  <si>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</si>
  <si>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</si>
  <si>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</si>
  <si>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</si>
  <si>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</si>
  <si>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</si>
  <si>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</si>
  <si>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</si>
  <si>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</si>
  <si>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</si>
  <si>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</si>
  <si>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</si>
  <si>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</si>
  <si>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</si>
  <si>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</si>
  <si>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</si>
  <si>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</si>
  <si>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</si>
  <si>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</si>
  <si>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</si>
  <si>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</si>
  <si>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</si>
  <si>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</si>
  <si>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</si>
  <si>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</si>
  <si>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</si>
  <si>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</si>
  <si>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</si>
  <si>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</si>
  <si>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</si>
  <si>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</si>
  <si>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</si>
  <si>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</si>
  <si>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</si>
  <si>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</si>
  <si>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</si>
  <si>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</si>
  <si>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</si>
  <si>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</si>
  <si>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</si>
  <si>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</si>
  <si>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</si>
  <si>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</si>
  <si>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</si>
  <si>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</si>
  <si>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</si>
  <si>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</si>
  <si>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</si>
  <si>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</si>
  <si>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</si>
  <si>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</si>
  <si>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</si>
  <si>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</si>
  <si>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</si>
  <si>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</si>
  <si>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</si>
  <si>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</si>
  <si>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</si>
  <si>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</si>
  <si>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</si>
  <si>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</si>
  <si>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</si>
  <si>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</si>
  <si>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</si>
  <si>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</si>
  <si>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</si>
  <si>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</si>
  <si>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</si>
  <si>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</si>
  <si>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座間市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</si>
  <si>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</si>
  <si>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</si>
  <si>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</si>
  <si>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</si>
  <si>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</si>
  <si>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</si>
  <si>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</si>
  <si>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</si>
  <si>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</si>
  <si>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</si>
  <si>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</si>
  <si>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</si>
  <si>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</si>
  <si>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</si>
  <si>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</si>
  <si>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</si>
  <si>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</si>
  <si>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</si>
  <si>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</si>
  <si>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</si>
  <si>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</si>
  <si>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</si>
  <si>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</si>
  <si>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</si>
  <si>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</si>
  <si>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</si>
  <si>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</si>
  <si>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</si>
  <si>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</si>
  <si>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</si>
  <si>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</si>
  <si>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</si>
  <si>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</si>
  <si>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</si>
  <si>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</si>
  <si>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</si>
  <si>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</si>
  <si>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</si>
  <si>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</si>
  <si>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</si>
  <si>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</si>
  <si>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</si>
  <si>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</si>
  <si>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</si>
  <si>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</si>
  <si>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</si>
  <si>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</si>
  <si>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</si>
  <si>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</si>
  <si>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</si>
  <si>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</si>
  <si>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</si>
  <si>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</si>
  <si>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</si>
  <si>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</si>
  <si>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</si>
  <si>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</si>
  <si>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</si>
  <si>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</si>
  <si>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</si>
  <si>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</si>
  <si>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</si>
  <si>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</si>
  <si>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</si>
  <si>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</si>
  <si>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</si>
  <si>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</si>
  <si>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</si>
  <si>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</si>
  <si>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</si>
  <si>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</si>
  <si>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</si>
  <si>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</si>
  <si>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</si>
  <si>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</si>
  <si>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</si>
  <si>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</si>
  <si>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</si>
  <si>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</si>
  <si>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</si>
  <si>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</si>
  <si>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</si>
  <si>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</si>
  <si>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</si>
  <si>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</si>
  <si>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</si>
  <si>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</si>
  <si>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</si>
  <si>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</si>
  <si>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</si>
  <si>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</si>
  <si>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</si>
  <si>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</si>
  <si>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</si>
  <si>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</si>
  <si>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</si>
  <si>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</si>
  <si>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</si>
  <si>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</si>
  <si>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</si>
  <si>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</si>
  <si>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</si>
  <si>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</si>
  <si>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</si>
  <si>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</si>
  <si>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</si>
  <si>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</si>
  <si>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</si>
  <si>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神奈川県座間市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</si>
  <si>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</si>
  <si>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</si>
  <si>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</si>
  <si>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</si>
  <si>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</si>
  <si>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</si>
  <si>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</si>
  <si>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</si>
  <si>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</si>
  <si>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</si>
  <si>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</si>
  <si>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</si>
  <si>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</si>
  <si>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</si>
  <si>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</si>
  <si>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</si>
  <si>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</si>
  <si>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</si>
  <si>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</si>
  <si>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</si>
  <si>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</si>
  <si>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</si>
  <si>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</si>
  <si>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</si>
  <si>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</si>
  <si>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</si>
  <si>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</si>
  <si>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</si>
  <si>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</si>
  <si>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</si>
  <si>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</si>
  <si>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</si>
  <si>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</si>
  <si>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</si>
  <si>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</si>
  <si>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</si>
  <si>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</si>
  <si>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</si>
  <si>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</si>
  <si>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</si>
  <si>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</si>
  <si>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</si>
  <si>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</si>
  <si>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</si>
  <si>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</si>
  <si>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</si>
  <si>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</si>
  <si>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</si>
  <si>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</si>
  <si>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</si>
  <si>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</si>
  <si>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</si>
  <si>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</si>
  <si>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</si>
  <si>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</si>
  <si>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</si>
  <si>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</si>
  <si>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</si>
  <si>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</si>
  <si>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</si>
  <si>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</si>
  <si>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</si>
  <si>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</si>
  <si>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</si>
  <si>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</si>
  <si>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</si>
  <si>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</si>
  <si>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</si>
  <si>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</si>
  <si>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</si>
  <si>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</si>
  <si>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</si>
  <si>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</si>
  <si>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</si>
  <si>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</si>
  <si>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</si>
  <si>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</si>
  <si>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</si>
  <si>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</si>
  <si>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</si>
  <si>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</si>
  <si>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</si>
  <si>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</si>
  <si>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</si>
  <si>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</si>
  <si>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</si>
  <si>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</si>
  <si>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</si>
  <si>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</si>
  <si>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</si>
  <si>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</si>
  <si>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</si>
  <si>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</si>
  <si>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</si>
  <si>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</si>
  <si>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</si>
  <si>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</si>
  <si>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</si>
  <si>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</si>
  <si>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</si>
  <si>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</si>
  <si>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</si>
  <si>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</si>
  <si>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</si>
  <si>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</si>
  <si>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</si>
  <si>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</si>
  <si>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</si>
  <si>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</si>
  <si>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</si>
  <si>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</si>
  <si>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</si>
  <si>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</si>
  <si>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</si>
  <si>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</si>
  <si>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</si>
  <si>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</si>
  <si>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</si>
  <si>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</si>
  <si>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</si>
  <si>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</si>
  <si>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</si>
  <si>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</si>
  <si>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</si>
  <si>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</si>
  <si>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</si>
  <si>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</si>
  <si>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</si>
  <si>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</si>
  <si>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</si>
  <si>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</si>
  <si>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</si>
  <si>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</si>
  <si>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</si>
  <si>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</si>
  <si>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</si>
  <si>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</si>
  <si>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</si>
  <si>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</si>
  <si>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</si>
  <si>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</si>
  <si>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</si>
  <si>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</si>
  <si>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</si>
  <si>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</si>
  <si>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</si>
  <si>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</si>
  <si>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</si>
  <si>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</si>
  <si>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</si>
  <si>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神奈川県座間市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</si>
  <si>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</si>
  <si>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</si>
  <si>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</si>
  <si>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</si>
  <si>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</si>
  <si>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</si>
  <si>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</si>
  <si>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</si>
  <si>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</si>
  <si>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</si>
  <si>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</si>
  <si>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</si>
  <si>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</si>
  <si>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</si>
  <si>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</si>
  <si>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</si>
  <si>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</si>
  <si>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</si>
  <si>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</si>
  <si>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</si>
  <si>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</si>
  <si>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</si>
  <si>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</si>
  <si>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</si>
  <si>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</si>
  <si>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</si>
  <si>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</si>
  <si>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</si>
  <si>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</si>
  <si>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</si>
  <si>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</si>
  <si>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</si>
  <si>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</si>
  <si>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</si>
  <si>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</si>
  <si>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</si>
  <si>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</si>
  <si>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</si>
  <si>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</si>
  <si>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</si>
  <si>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</si>
  <si>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</si>
  <si>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</si>
  <si>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</si>
  <si>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</si>
  <si>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</si>
  <si>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</si>
  <si>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</si>
  <si>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</si>
  <si>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</si>
  <si>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</si>
  <si>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</si>
  <si>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</si>
  <si>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</si>
  <si>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</si>
  <si>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</si>
  <si>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</si>
  <si>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</si>
  <si>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</si>
  <si>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</si>
  <si>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</si>
  <si>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</si>
  <si>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</si>
  <si>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</si>
  <si>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</si>
  <si>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</si>
  <si>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</si>
  <si>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</si>
  <si>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</si>
  <si>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</si>
  <si>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</si>
  <si>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</si>
  <si>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</si>
  <si>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</si>
  <si>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</si>
  <si>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</si>
  <si>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</si>
  <si>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</si>
  <si>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</si>
  <si>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</si>
  <si>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</si>
  <si>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</si>
  <si>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</si>
  <si>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</si>
  <si>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</si>
  <si>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</si>
  <si>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</si>
  <si>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</si>
  <si>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</si>
  <si>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</si>
  <si>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</si>
  <si>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</si>
  <si>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</si>
  <si>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</si>
  <si>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</si>
  <si>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</si>
  <si>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</si>
  <si>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</si>
  <si>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</si>
  <si>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</si>
  <si>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</si>
  <si>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</si>
  <si>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</si>
  <si>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</si>
  <si>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</si>
  <si>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</si>
  <si>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</si>
  <si>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</si>
  <si>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</si>
  <si>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</si>
  <si>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</si>
  <si>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</si>
  <si>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</si>
  <si>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</si>
  <si>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</si>
  <si>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</si>
  <si>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</si>
  <si>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</si>
  <si>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</si>
  <si>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</si>
  <si>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</si>
  <si>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</si>
  <si>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</si>
  <si>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</si>
  <si>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</si>
  <si>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</si>
  <si>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</si>
  <si>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</si>
  <si>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</si>
  <si>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</si>
  <si>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</si>
  <si>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</si>
  <si>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</si>
  <si>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</si>
  <si>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</si>
  <si>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</si>
  <si>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</si>
  <si>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</si>
  <si>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</si>
  <si>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</si>
  <si>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</si>
  <si>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</si>
  <si>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</si>
  <si>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</si>
  <si>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</si>
  <si>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</si>
  <si>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</si>
  <si>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</si>
  <si>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</si>
  <si>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</si>
  <si>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</si>
  <si>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</si>
  <si>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</si>
  <si>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</si>
  <si>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</si>
  <si>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</si>
  <si>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</si>
  <si>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</si>
  <si>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</si>
  <si>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</si>
  <si>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</si>
  <si>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</si>
  <si>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</si>
  <si>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</si>
  <si>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</si>
  <si>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</si>
  <si>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</si>
  <si>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</si>
  <si>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</si>
  <si>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</si>
  <si>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</si>
  <si>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</si>
  <si>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</si>
  <si>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</si>
  <si>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4.41</t>
  </si>
  <si>
    <t>▲ 3.12</t>
  </si>
  <si>
    <t>水道事業会計</t>
  </si>
  <si>
    <t>一般会計</t>
  </si>
  <si>
    <t>公共下水道事業会計</t>
  </si>
  <si>
    <t>介護保険事業特別会計</t>
  </si>
  <si>
    <t>国民健康保険事業特別会計</t>
  </si>
  <si>
    <t>後期高齢者医療保険事業特別会計</t>
  </si>
  <si>
    <t>その他会計（赤字）</t>
  </si>
  <si>
    <t>その他会計（黒字）</t>
  </si>
  <si>
    <t>R01</t>
    <phoneticPr fontId="5"/>
  </si>
  <si>
    <t>R02</t>
    <phoneticPr fontId="5"/>
  </si>
  <si>
    <t>R03</t>
    <phoneticPr fontId="5"/>
  </si>
  <si>
    <t>R04</t>
    <phoneticPr fontId="5"/>
  </si>
  <si>
    <t>R05</t>
    <phoneticPr fontId="5"/>
  </si>
  <si>
    <t>高座清掃施設組合</t>
    <rPh sb="0" eb="2">
      <t>コウザ</t>
    </rPh>
    <rPh sb="2" eb="4">
      <t>セイソウ</t>
    </rPh>
    <rPh sb="4" eb="6">
      <t>シセツ</t>
    </rPh>
    <rPh sb="6" eb="8">
      <t>クミアイ</t>
    </rPh>
    <phoneticPr fontId="2"/>
  </si>
  <si>
    <t>広域大和斎場組合</t>
    <rPh sb="0" eb="2">
      <t>コウイキ</t>
    </rPh>
    <rPh sb="2" eb="4">
      <t>ヤマト</t>
    </rPh>
    <rPh sb="4" eb="6">
      <t>サイジョウ</t>
    </rPh>
    <rPh sb="6" eb="8">
      <t>クミアイ</t>
    </rPh>
    <phoneticPr fontId="2"/>
  </si>
  <si>
    <t>神奈川県後期高齢者医療広域連合（一般会計）</t>
  </si>
  <si>
    <t>神奈川県後期高齢者医療広域連合（事業会計）</t>
    <rPh sb="16" eb="18">
      <t>ジギョウ</t>
    </rPh>
    <phoneticPr fontId="2"/>
  </si>
  <si>
    <t>座間市土地開発公社</t>
    <rPh sb="0" eb="3">
      <t>ザマシ</t>
    </rPh>
    <rPh sb="3" eb="5">
      <t>トチ</t>
    </rPh>
    <rPh sb="5" eb="7">
      <t>カイハツ</t>
    </rPh>
    <rPh sb="7" eb="9">
      <t>コウシャ</t>
    </rPh>
    <phoneticPr fontId="2"/>
  </si>
  <si>
    <t>座間市スポーツ・文化振興財団</t>
    <rPh sb="0" eb="3">
      <t>ザマシ</t>
    </rPh>
    <rPh sb="8" eb="10">
      <t>ブンカ</t>
    </rPh>
    <rPh sb="10" eb="12">
      <t>シンコウ</t>
    </rPh>
    <rPh sb="12" eb="14">
      <t>ザイダン</t>
    </rPh>
    <phoneticPr fontId="2"/>
  </si>
  <si>
    <t>〇</t>
    <phoneticPr fontId="2"/>
  </si>
  <si>
    <t>職員退職手当基金</t>
    <phoneticPr fontId="2"/>
  </si>
  <si>
    <t>ふるさとづくり基金</t>
    <phoneticPr fontId="2"/>
  </si>
  <si>
    <t>地下水保全対策基金</t>
    <phoneticPr fontId="2"/>
  </si>
  <si>
    <t>-</t>
    <phoneticPr fontId="2"/>
  </si>
  <si>
    <t>奨学金基金</t>
    <rPh sb="0" eb="3">
      <t>ショウガクキン</t>
    </rPh>
    <rPh sb="3" eb="5">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</si>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</sst>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1AC9-4F73-A1E4-0079623E69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16852</c:v>
                </c:pt>
                <c:pt idx="1">
                  <c:v>14388</c:v>
                </c:pt>
                <c:pt idx="2">
                  <c:v>13995</c:v>
                </c:pt>
                <c:pt idx="3">
                  <c:v>18687</c:v>
                </c:pt>
                <c:pt idx="4">
                  <c:v>17647</c:v>
                </c:pt>
              </c:numCache>
            </c:numRef>
          </c:val>
          <c:smooth val="0"/>
          <c:extLst>
            <c:ext xmlns:c16="http://schemas.microsoft.com/office/drawing/2014/chart" uri="{C3380CC4-5D6E-409C-BE32-E72D297353CC}">
              <c16:uniqueId val="{00000001-1AC9-4F73-A1E4-0079623E699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7.65</c:v>
                </c:pt>
                <c:pt idx="1">
                  <c:v>7.3</c:v>
                </c:pt>
                <c:pt idx="2">
                  <c:v>8.57</c:v>
                </c:pt>
                <c:pt idx="3">
                  <c:v>8.35</c:v>
                </c:pt>
                <c:pt idx="4">
                  <c:v>4.57</c:v>
                </c:pt>
              </c:numCache>
            </c:numRef>
          </c:val>
          <c:extLst>
            <c:ext xmlns:c16="http://schemas.microsoft.com/office/drawing/2014/chart" uri="{C3380CC4-5D6E-409C-BE32-E72D297353CC}">
              <c16:uniqueId val="{00000000-D862-4368-9FEE-57336EB6E8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6.62</c:v>
                </c:pt>
                <c:pt idx="1">
                  <c:v>9.07</c:v>
                </c:pt>
                <c:pt idx="2">
                  <c:v>14.19</c:v>
                </c:pt>
                <c:pt idx="3">
                  <c:v>10.37</c:v>
                </c:pt>
                <c:pt idx="4">
                  <c:v>10.59</c:v>
                </c:pt>
              </c:numCache>
            </c:numRef>
          </c:val>
          <c:extLst>
            <c:ext xmlns:c16="http://schemas.microsoft.com/office/drawing/2014/chart" uri="{C3380CC4-5D6E-409C-BE32-E72D297353CC}">
              <c16:uniqueId val="{00000001-D862-4368-9FEE-57336EB6E8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0.88</c:v>
                </c:pt>
                <c:pt idx="1">
                  <c:v>2.48</c:v>
                </c:pt>
                <c:pt idx="2">
                  <c:v>8.2899999999999991</c:v>
                </c:pt>
                <c:pt idx="3">
                  <c:v>-4.41</c:v>
                </c:pt>
                <c:pt idx="4">
                  <c:v>-3.12</c:v>
                </c:pt>
              </c:numCache>
            </c:numRef>
          </c:val>
          <c:smooth val="0"/>
          <c:extLst>
            <c:ext xmlns:c16="http://schemas.microsoft.com/office/drawing/2014/chart" uri="{C3380CC4-5D6E-409C-BE32-E72D297353CC}">
              <c16:uniqueId val="{00000002-D862-4368-9FEE-57336EB6E8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E67-44F1-907C-037F2904C1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67-44F1-907C-037F2904C1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E67-44F1-907C-037F2904C1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E67-44F1-907C-037F2904C1DC}"/>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0.28999999999999998</c:v>
                </c:pt>
                <c:pt idx="2">
                  <c:v>#N/A</c:v>
                </c:pt>
                <c:pt idx="3">
                  <c:v>0.33</c:v>
                </c:pt>
                <c:pt idx="4">
                  <c:v>#N/A</c:v>
                </c:pt>
                <c:pt idx="5">
                  <c:v>0.32</c:v>
                </c:pt>
                <c:pt idx="6">
                  <c:v>#N/A</c:v>
                </c:pt>
                <c:pt idx="7">
                  <c:v>0.09</c:v>
                </c:pt>
                <c:pt idx="8">
                  <c:v>#N/A</c:v>
                </c:pt>
                <c:pt idx="9">
                  <c:v>0.37</c:v>
                </c:pt>
              </c:numCache>
            </c:numRef>
          </c:val>
          <c:extLst>
            <c:ext xmlns:c16="http://schemas.microsoft.com/office/drawing/2014/chart" uri="{C3380CC4-5D6E-409C-BE32-E72D297353CC}">
              <c16:uniqueId val="{00000004-BE67-44F1-907C-037F2904C1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c:v>
                </c:pt>
                <c:pt idx="2">
                  <c:v>#N/A</c:v>
                </c:pt>
                <c:pt idx="3">
                  <c:v>0.53</c:v>
                </c:pt>
                <c:pt idx="4">
                  <c:v>#N/A</c:v>
                </c:pt>
                <c:pt idx="5">
                  <c:v>0.36</c:v>
                </c:pt>
                <c:pt idx="6">
                  <c:v>#N/A</c:v>
                </c:pt>
                <c:pt idx="7">
                  <c:v>0.34</c:v>
                </c:pt>
                <c:pt idx="8">
                  <c:v>#N/A</c:v>
                </c:pt>
                <c:pt idx="9">
                  <c:v>0.41</c:v>
                </c:pt>
              </c:numCache>
            </c:numRef>
          </c:val>
          <c:extLst>
            <c:ext xmlns:c16="http://schemas.microsoft.com/office/drawing/2014/chart" uri="{C3380CC4-5D6E-409C-BE32-E72D297353CC}">
              <c16:uniqueId val="{00000005-BE67-44F1-907C-037F2904C1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1.69</c:v>
                </c:pt>
                <c:pt idx="2">
                  <c:v>#N/A</c:v>
                </c:pt>
                <c:pt idx="3">
                  <c:v>1.56</c:v>
                </c:pt>
                <c:pt idx="4">
                  <c:v>#N/A</c:v>
                </c:pt>
                <c:pt idx="5">
                  <c:v>0.83</c:v>
                </c:pt>
                <c:pt idx="6">
                  <c:v>#N/A</c:v>
                </c:pt>
                <c:pt idx="7">
                  <c:v>1.25</c:v>
                </c:pt>
                <c:pt idx="8">
                  <c:v>#N/A</c:v>
                </c:pt>
                <c:pt idx="9">
                  <c:v>1.04</c:v>
                </c:pt>
              </c:numCache>
            </c:numRef>
          </c:val>
          <c:extLst>
            <c:ext xmlns:c16="http://schemas.microsoft.com/office/drawing/2014/chart" uri="{C3380CC4-5D6E-409C-BE32-E72D297353CC}">
              <c16:uniqueId val="{00000006-BE67-44F1-907C-037F2904C1D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0.81</c:v>
                </c:pt>
                <c:pt idx="2">
                  <c:v>#N/A</c:v>
                </c:pt>
                <c:pt idx="3">
                  <c:v>1</c:v>
                </c:pt>
                <c:pt idx="4">
                  <c:v>#N/A</c:v>
                </c:pt>
                <c:pt idx="5">
                  <c:v>1.1200000000000001</c:v>
                </c:pt>
                <c:pt idx="6">
                  <c:v>#N/A</c:v>
                </c:pt>
                <c:pt idx="7">
                  <c:v>1.23</c:v>
                </c:pt>
                <c:pt idx="8">
                  <c:v>#N/A</c:v>
                </c:pt>
                <c:pt idx="9">
                  <c:v>1.19</c:v>
                </c:pt>
              </c:numCache>
            </c:numRef>
          </c:val>
          <c:extLst>
            <c:ext xmlns:c16="http://schemas.microsoft.com/office/drawing/2014/chart" uri="{C3380CC4-5D6E-409C-BE32-E72D297353CC}">
              <c16:uniqueId val="{00000007-BE67-44F1-907C-037F2904C1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7.65</c:v>
                </c:pt>
                <c:pt idx="2">
                  <c:v>#N/A</c:v>
                </c:pt>
                <c:pt idx="3">
                  <c:v>7.3</c:v>
                </c:pt>
                <c:pt idx="4">
                  <c:v>#N/A</c:v>
                </c:pt>
                <c:pt idx="5">
                  <c:v>8.56</c:v>
                </c:pt>
                <c:pt idx="6">
                  <c:v>#N/A</c:v>
                </c:pt>
                <c:pt idx="7">
                  <c:v>8.34</c:v>
                </c:pt>
                <c:pt idx="8">
                  <c:v>#N/A</c:v>
                </c:pt>
                <c:pt idx="9">
                  <c:v>4.5599999999999996</c:v>
                </c:pt>
              </c:numCache>
            </c:numRef>
          </c:val>
          <c:extLst>
            <c:ext xmlns:c16="http://schemas.microsoft.com/office/drawing/2014/chart" uri="{C3380CC4-5D6E-409C-BE32-E72D297353CC}">
              <c16:uniqueId val="{00000008-BE67-44F1-907C-037F2904C1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6.43</c:v>
                </c:pt>
                <c:pt idx="2">
                  <c:v>#N/A</c:v>
                </c:pt>
                <c:pt idx="3">
                  <c:v>5.52</c:v>
                </c:pt>
                <c:pt idx="4">
                  <c:v>#N/A</c:v>
                </c:pt>
                <c:pt idx="5">
                  <c:v>6.29</c:v>
                </c:pt>
                <c:pt idx="6">
                  <c:v>#N/A</c:v>
                </c:pt>
                <c:pt idx="7">
                  <c:v>7.13</c:v>
                </c:pt>
                <c:pt idx="8">
                  <c:v>#N/A</c:v>
                </c:pt>
                <c:pt idx="9">
                  <c:v>7.05</c:v>
                </c:pt>
              </c:numCache>
            </c:numRef>
          </c:val>
          <c:extLst>
            <c:ext xmlns:c16="http://schemas.microsoft.com/office/drawing/2014/chart" uri="{C3380CC4-5D6E-409C-BE32-E72D297353CC}">
              <c16:uniqueId val="{00000009-BE67-44F1-907C-037F2904C1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2984</c:v>
                </c:pt>
                <c:pt idx="5">
                  <c:v>2916</c:v>
                </c:pt>
                <c:pt idx="8">
                  <c:v>3205</c:v>
                </c:pt>
                <c:pt idx="11">
                  <c:v>3161</c:v>
                </c:pt>
                <c:pt idx="14">
                  <c:v>2875</c:v>
                </c:pt>
              </c:numCache>
            </c:numRef>
          </c:val>
          <c:extLst>
            <c:ext xmlns:c16="http://schemas.microsoft.com/office/drawing/2014/chart" uri="{C3380CC4-5D6E-409C-BE32-E72D297353CC}">
              <c16:uniqueId val="{00000000-3934-40A0-9864-29E0CD8D77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3934-40A0-9864-29E0CD8D77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240</c:v>
                </c:pt>
                <c:pt idx="9">
                  <c:v>421</c:v>
                </c:pt>
                <c:pt idx="12">
                  <c:v>0</c:v>
                </c:pt>
              </c:numCache>
            </c:numRef>
          </c:val>
          <c:extLst>
            <c:ext xmlns:c16="http://schemas.microsoft.com/office/drawing/2014/chart" uri="{C3380CC4-5D6E-409C-BE32-E72D297353CC}">
              <c16:uniqueId val="{00000002-3934-40A0-9864-29E0CD8D77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53</c:v>
                </c:pt>
                <c:pt idx="3">
                  <c:v>116</c:v>
                </c:pt>
                <c:pt idx="6">
                  <c:v>213</c:v>
                </c:pt>
                <c:pt idx="9">
                  <c:v>364</c:v>
                </c:pt>
                <c:pt idx="12">
                  <c:v>365</c:v>
                </c:pt>
              </c:numCache>
            </c:numRef>
          </c:val>
          <c:extLst>
            <c:ext xmlns:c16="http://schemas.microsoft.com/office/drawing/2014/chart" uri="{C3380CC4-5D6E-409C-BE32-E72D297353CC}">
              <c16:uniqueId val="{00000003-3934-40A0-9864-29E0CD8D77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431</c:v>
                </c:pt>
                <c:pt idx="3">
                  <c:v>399</c:v>
                </c:pt>
                <c:pt idx="6">
                  <c:v>371</c:v>
                </c:pt>
                <c:pt idx="9">
                  <c:v>380</c:v>
                </c:pt>
                <c:pt idx="12">
                  <c:v>326</c:v>
                </c:pt>
              </c:numCache>
            </c:numRef>
          </c:val>
          <c:extLst>
            <c:ext xmlns:c16="http://schemas.microsoft.com/office/drawing/2014/chart" uri="{C3380CC4-5D6E-409C-BE32-E72D297353CC}">
              <c16:uniqueId val="{00000004-3934-40A0-9864-29E0CD8D77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34-40A0-9864-29E0CD8D77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34-40A0-9864-29E0CD8D77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2389</c:v>
                </c:pt>
                <c:pt idx="3">
                  <c:v>2502</c:v>
                </c:pt>
                <c:pt idx="6">
                  <c:v>2759</c:v>
                </c:pt>
                <c:pt idx="9">
                  <c:v>2734</c:v>
                </c:pt>
                <c:pt idx="12">
                  <c:v>2767</c:v>
                </c:pt>
              </c:numCache>
            </c:numRef>
          </c:val>
          <c:extLst>
            <c:ext xmlns:c16="http://schemas.microsoft.com/office/drawing/2014/chart" uri="{C3380CC4-5D6E-409C-BE32-E72D297353CC}">
              <c16:uniqueId val="{00000007-3934-40A0-9864-29E0CD8D77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-110</c:v>
                </c:pt>
                <c:pt idx="2">
                  <c:v>#N/A</c:v>
                </c:pt>
                <c:pt idx="3">
                  <c:v>#N/A</c:v>
                </c:pt>
                <c:pt idx="4">
                  <c:v>102</c:v>
                </c:pt>
                <c:pt idx="5">
                  <c:v>#N/A</c:v>
                </c:pt>
                <c:pt idx="6">
                  <c:v>#N/A</c:v>
                </c:pt>
                <c:pt idx="7">
                  <c:v>378</c:v>
                </c:pt>
                <c:pt idx="8">
                  <c:v>#N/A</c:v>
                </c:pt>
                <c:pt idx="9">
                  <c:v>#N/A</c:v>
                </c:pt>
                <c:pt idx="10">
                  <c:v>738</c:v>
                </c:pt>
                <c:pt idx="11">
                  <c:v>#N/A</c:v>
                </c:pt>
                <c:pt idx="12">
                  <c:v>#N/A</c:v>
                </c:pt>
                <c:pt idx="13">
                  <c:v>583</c:v>
                </c:pt>
                <c:pt idx="14">
                  <c:v>#N/A</c:v>
                </c:pt>
              </c:numCache>
            </c:numRef>
          </c:val>
          <c:smooth val="0"/>
          <c:extLst>
            <c:ext xmlns:c16="http://schemas.microsoft.com/office/drawing/2014/chart" uri="{C3380CC4-5D6E-409C-BE32-E72D297353CC}">
              <c16:uniqueId val="{00000008-3934-40A0-9864-29E0CD8D77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28495</c:v>
                </c:pt>
                <c:pt idx="5">
                  <c:v>27721</c:v>
                </c:pt>
                <c:pt idx="8">
                  <c:v>27313</c:v>
                </c:pt>
                <c:pt idx="11">
                  <c:v>25843</c:v>
                </c:pt>
                <c:pt idx="14">
                  <c:v>24093</c:v>
                </c:pt>
              </c:numCache>
            </c:numRef>
          </c:val>
          <c:extLst>
            <c:ext xmlns:c16="http://schemas.microsoft.com/office/drawing/2014/chart" uri="{C3380CC4-5D6E-409C-BE32-E72D297353CC}">
              <c16:uniqueId val="{00000000-9BE8-4409-AFED-ECFECA925E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5083</c:v>
                </c:pt>
                <c:pt idx="5">
                  <c:v>4655</c:v>
                </c:pt>
                <c:pt idx="8">
                  <c:v>4200</c:v>
                </c:pt>
                <c:pt idx="11">
                  <c:v>3545</c:v>
                </c:pt>
                <c:pt idx="14">
                  <c:v>3120</c:v>
                </c:pt>
              </c:numCache>
            </c:numRef>
          </c:val>
          <c:extLst>
            <c:ext xmlns:c16="http://schemas.microsoft.com/office/drawing/2014/chart" uri="{C3380CC4-5D6E-409C-BE32-E72D297353CC}">
              <c16:uniqueId val="{00000001-9BE8-4409-AFED-ECFECA925E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3350</c:v>
                </c:pt>
                <c:pt idx="5">
                  <c:v>4103</c:v>
                </c:pt>
                <c:pt idx="8">
                  <c:v>5893</c:v>
                </c:pt>
                <c:pt idx="11">
                  <c:v>5410</c:v>
                </c:pt>
                <c:pt idx="14">
                  <c:v>4851</c:v>
                </c:pt>
              </c:numCache>
            </c:numRef>
          </c:val>
          <c:extLst>
            <c:ext xmlns:c16="http://schemas.microsoft.com/office/drawing/2014/chart" uri="{C3380CC4-5D6E-409C-BE32-E72D297353CC}">
              <c16:uniqueId val="{00000002-9BE8-4409-AFED-ECFECA925E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E8-4409-AFED-ECFECA925E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E8-4409-AFED-ECFECA925E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E8-4409-AFED-ECFECA925E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5240</c:v>
                </c:pt>
                <c:pt idx="3">
                  <c:v>4891</c:v>
                </c:pt>
                <c:pt idx="6">
                  <c:v>4842</c:v>
                </c:pt>
                <c:pt idx="9">
                  <c:v>4885</c:v>
                </c:pt>
                <c:pt idx="12">
                  <c:v>5073</c:v>
                </c:pt>
              </c:numCache>
            </c:numRef>
          </c:val>
          <c:extLst>
            <c:ext xmlns:c16="http://schemas.microsoft.com/office/drawing/2014/chart" uri="{C3380CC4-5D6E-409C-BE32-E72D297353CC}">
              <c16:uniqueId val="{00000006-9BE8-4409-AFED-ECFECA925E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4269</c:v>
                </c:pt>
                <c:pt idx="3">
                  <c:v>4231</c:v>
                </c:pt>
                <c:pt idx="6">
                  <c:v>4141</c:v>
                </c:pt>
                <c:pt idx="9">
                  <c:v>3862</c:v>
                </c:pt>
                <c:pt idx="12">
                  <c:v>3542</c:v>
                </c:pt>
              </c:numCache>
            </c:numRef>
          </c:val>
          <c:extLst>
            <c:ext xmlns:c16="http://schemas.microsoft.com/office/drawing/2014/chart" uri="{C3380CC4-5D6E-409C-BE32-E72D297353CC}">
              <c16:uniqueId val="{00000007-9BE8-4409-AFED-ECFECA925E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4435</c:v>
                </c:pt>
                <c:pt idx="3">
                  <c:v>3787</c:v>
                </c:pt>
                <c:pt idx="6">
                  <c:v>3261</c:v>
                </c:pt>
                <c:pt idx="9">
                  <c:v>2894</c:v>
                </c:pt>
                <c:pt idx="12">
                  <c:v>2545</c:v>
                </c:pt>
              </c:numCache>
            </c:numRef>
          </c:val>
          <c:extLst>
            <c:ext xmlns:c16="http://schemas.microsoft.com/office/drawing/2014/chart" uri="{C3380CC4-5D6E-409C-BE32-E72D297353CC}">
              <c16:uniqueId val="{00000008-9BE8-4409-AFED-ECFECA925E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470</c:v>
                </c:pt>
                <c:pt idx="3">
                  <c:v>470</c:v>
                </c:pt>
                <c:pt idx="6">
                  <c:v>380</c:v>
                </c:pt>
                <c:pt idx="9">
                  <c:v>0</c:v>
                </c:pt>
                <c:pt idx="12">
                  <c:v>0</c:v>
                </c:pt>
              </c:numCache>
            </c:numRef>
          </c:val>
          <c:extLst>
            <c:ext xmlns:c16="http://schemas.microsoft.com/office/drawing/2014/chart" uri="{C3380CC4-5D6E-409C-BE32-E72D297353CC}">
              <c16:uniqueId val="{00000009-9BE8-4409-AFED-ECFECA925E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28534</c:v>
                </c:pt>
                <c:pt idx="3">
                  <c:v>28413</c:v>
                </c:pt>
                <c:pt idx="6">
                  <c:v>27912</c:v>
                </c:pt>
                <c:pt idx="9">
                  <c:v>25513</c:v>
                </c:pt>
                <c:pt idx="12">
                  <c:v>23343</c:v>
                </c:pt>
              </c:numCache>
            </c:numRef>
          </c:val>
          <c:extLst>
            <c:ext xmlns:c16="http://schemas.microsoft.com/office/drawing/2014/chart" uri="{C3380CC4-5D6E-409C-BE32-E72D297353CC}">
              <c16:uniqueId val="{0000000A-9BE8-4409-AFED-ECFECA925E2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6020</c:v>
                </c:pt>
                <c:pt idx="2">
                  <c:v>#N/A</c:v>
                </c:pt>
                <c:pt idx="3">
                  <c:v>#N/A</c:v>
                </c:pt>
                <c:pt idx="4">
                  <c:v>5314</c:v>
                </c:pt>
                <c:pt idx="5">
                  <c:v>#N/A</c:v>
                </c:pt>
                <c:pt idx="6">
                  <c:v>#N/A</c:v>
                </c:pt>
                <c:pt idx="7">
                  <c:v>3130</c:v>
                </c:pt>
                <c:pt idx="8">
                  <c:v>#N/A</c:v>
                </c:pt>
                <c:pt idx="9">
                  <c:v>#N/A</c:v>
                </c:pt>
                <c:pt idx="10">
                  <c:v>2356</c:v>
                </c:pt>
                <c:pt idx="11">
                  <c:v>#N/A</c:v>
                </c:pt>
                <c:pt idx="12">
                  <c:v>#N/A</c:v>
                </c:pt>
                <c:pt idx="13">
                  <c:v>2438</c:v>
                </c:pt>
                <c:pt idx="14">
                  <c:v>#N/A</c:v>
                </c:pt>
              </c:numCache>
            </c:numRef>
          </c:val>
          <c:smooth val="0"/>
          <c:extLst>
            <c:ext xmlns:c16="http://schemas.microsoft.com/office/drawing/2014/chart" uri="{C3380CC4-5D6E-409C-BE32-E72D297353CC}">
              <c16:uniqueId val="{0000000B-9BE8-4409-AFED-ECFECA925E2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3714</c:v>
                </c:pt>
                <c:pt idx="1">
                  <c:v>2672</c:v>
                </c:pt>
                <c:pt idx="2">
                  <c:v>2794</c:v>
                </c:pt>
              </c:numCache>
            </c:numRef>
          </c:val>
          <c:extLst>
            <c:ext xmlns:c16="http://schemas.microsoft.com/office/drawing/2014/chart" uri="{C3380CC4-5D6E-409C-BE32-E72D297353CC}">
              <c16:uniqueId val="{00000000-59C6-447B-AE48-71D00CC2E2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9C6-447B-AE48-71D00CC2E2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1190</c:v>
                </c:pt>
                <c:pt idx="1">
                  <c:v>1151</c:v>
                </c:pt>
                <c:pt idx="2">
                  <c:v>1018</c:v>
                </c:pt>
              </c:numCache>
            </c:numRef>
          </c:val>
          <c:extLst>
            <c:ext xmlns:c16="http://schemas.microsoft.com/office/drawing/2014/chart" uri="{C3380CC4-5D6E-409C-BE32-E72D297353CC}">
              <c16:uniqueId val="{00000002-59C6-447B-AE48-71D00CC2E2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131,356
127,639
17.57
50,933,779
48,305,509
1,205,359
26,381,353
23,342,867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財政力指数の分母となる基準財政需要額は、</a:t>
          </a:r>
          <a:r>
            <a:rPr kumimoji="1" lang="ja-JP" altLang="en-US" sz="950" baseline="0">
              <a:solidFill>
                <a:schemeClr val="dk1"/>
              </a:solidFill>
              <a:effectLst/>
              <a:latin typeface="ＭＳ 明朝" panose="02020609040205080304" pitchFamily="17" charset="-128"/>
              <a:ea typeface="ＭＳ 明朝" panose="02020609040205080304" pitchFamily="17" charset="-128"/>
              <a:cs typeface="+mn-cs"/>
            </a:rPr>
            <a:t>公債費や臨時経済対策費が減少したものの、</a:t>
          </a: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臨時財政対策債償還基金費</a:t>
          </a:r>
          <a:r>
            <a:rPr kumimoji="1" lang="ja-JP" altLang="en-US" sz="950" baseline="0">
              <a:solidFill>
                <a:schemeClr val="dk1"/>
              </a:solidFill>
              <a:effectLst/>
              <a:latin typeface="ＭＳ 明朝" panose="02020609040205080304" pitchFamily="17" charset="-128"/>
              <a:ea typeface="ＭＳ 明朝" panose="02020609040205080304" pitchFamily="17" charset="-128"/>
              <a:cs typeface="+mn-cs"/>
            </a:rPr>
            <a:t>等が増加</a:t>
          </a: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し</a:t>
          </a:r>
          <a:r>
            <a:rPr kumimoji="1" lang="ja-JP" altLang="en-US" sz="95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振替前需要額が</a:t>
          </a:r>
          <a:r>
            <a:rPr kumimoji="1" lang="en-US" altLang="ja-JP" sz="950" baseline="0">
              <a:solidFill>
                <a:schemeClr val="dk1"/>
              </a:solidFill>
              <a:effectLst/>
              <a:latin typeface="ＭＳ 明朝" panose="02020609040205080304" pitchFamily="17" charset="-128"/>
              <a:ea typeface="ＭＳ 明朝" panose="02020609040205080304" pitchFamily="17" charset="-128"/>
              <a:cs typeface="+mn-cs"/>
            </a:rPr>
            <a:t>508,483</a:t>
          </a: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千円</a:t>
          </a:r>
          <a:r>
            <a:rPr kumimoji="1" lang="ja-JP" altLang="en-US" sz="950" baseline="0">
              <a:solidFill>
                <a:schemeClr val="dk1"/>
              </a:solidFill>
              <a:effectLst/>
              <a:latin typeface="ＭＳ 明朝" panose="02020609040205080304" pitchFamily="17" charset="-128"/>
              <a:ea typeface="ＭＳ 明朝" panose="02020609040205080304" pitchFamily="17" charset="-128"/>
              <a:cs typeface="+mn-cs"/>
            </a:rPr>
            <a:t>増加したことに加えて</a:t>
          </a: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、臨時財政対策債への振替相当額が</a:t>
          </a:r>
          <a:r>
            <a:rPr kumimoji="1" lang="en-US" altLang="ja-JP" sz="950" baseline="0">
              <a:solidFill>
                <a:schemeClr val="dk1"/>
              </a:solidFill>
              <a:effectLst/>
              <a:latin typeface="ＭＳ 明朝" panose="02020609040205080304" pitchFamily="17" charset="-128"/>
              <a:ea typeface="ＭＳ 明朝" panose="02020609040205080304" pitchFamily="17" charset="-128"/>
              <a:cs typeface="+mn-cs"/>
            </a:rPr>
            <a:t>351,904</a:t>
          </a: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千円減少したことにより、前年度に比べ</a:t>
          </a:r>
          <a:r>
            <a:rPr kumimoji="1" lang="en-US" altLang="ja-JP" sz="950" baseline="0">
              <a:solidFill>
                <a:schemeClr val="dk1"/>
              </a:solidFill>
              <a:effectLst/>
              <a:latin typeface="ＭＳ 明朝" panose="02020609040205080304" pitchFamily="17" charset="-128"/>
              <a:ea typeface="ＭＳ 明朝" panose="02020609040205080304" pitchFamily="17" charset="-128"/>
              <a:cs typeface="+mn-cs"/>
            </a:rPr>
            <a:t>860,387</a:t>
          </a: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千円増加した。一方、財政力指数の分子となる基準財政収入額は、</a:t>
          </a:r>
          <a:r>
            <a:rPr kumimoji="1" lang="ja-JP" altLang="en-US" sz="950" baseline="0">
              <a:solidFill>
                <a:schemeClr val="dk1"/>
              </a:solidFill>
              <a:effectLst/>
              <a:latin typeface="ＭＳ 明朝" panose="02020609040205080304" pitchFamily="17" charset="-128"/>
              <a:ea typeface="ＭＳ 明朝" panose="02020609040205080304" pitchFamily="17" charset="-128"/>
              <a:cs typeface="+mn-cs"/>
            </a:rPr>
            <a:t>固定資産税等が減少したものの、市町村民税</a:t>
          </a: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や</a:t>
          </a:r>
          <a:r>
            <a:rPr kumimoji="1" lang="ja-JP" altLang="en-US" sz="950" baseline="0">
              <a:solidFill>
                <a:schemeClr val="dk1"/>
              </a:solidFill>
              <a:effectLst/>
              <a:latin typeface="ＭＳ 明朝" panose="02020609040205080304" pitchFamily="17" charset="-128"/>
              <a:ea typeface="ＭＳ 明朝" panose="02020609040205080304" pitchFamily="17" charset="-128"/>
              <a:cs typeface="+mn-cs"/>
            </a:rPr>
            <a:t>地方消費税交付金等</a:t>
          </a: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が増加したことにより、前年度に比べ</a:t>
          </a:r>
          <a:r>
            <a:rPr kumimoji="1" lang="en-US" altLang="ja-JP" sz="950" baseline="0">
              <a:solidFill>
                <a:schemeClr val="dk1"/>
              </a:solidFill>
              <a:effectLst/>
              <a:latin typeface="ＭＳ 明朝" panose="02020609040205080304" pitchFamily="17" charset="-128"/>
              <a:ea typeface="ＭＳ 明朝" panose="02020609040205080304" pitchFamily="17" charset="-128"/>
              <a:cs typeface="+mn-cs"/>
            </a:rPr>
            <a:t>443,757</a:t>
          </a: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千円増加した。基準財政需要額、基準財政収入額はともに増加したものの、基準財政需要額の増加</a:t>
          </a:r>
          <a:r>
            <a:rPr kumimoji="1" lang="ja-JP" altLang="en-US" sz="950" baseline="0">
              <a:solidFill>
                <a:schemeClr val="dk1"/>
              </a:solidFill>
              <a:effectLst/>
              <a:latin typeface="ＭＳ 明朝" panose="02020609040205080304" pitchFamily="17" charset="-128"/>
              <a:ea typeface="ＭＳ 明朝" panose="02020609040205080304" pitchFamily="17" charset="-128"/>
              <a:cs typeface="+mn-cs"/>
            </a:rPr>
            <a:t>率</a:t>
          </a: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が基準財政収入額の増加</a:t>
          </a:r>
          <a:r>
            <a:rPr kumimoji="1" lang="ja-JP" altLang="en-US" sz="950" baseline="0">
              <a:solidFill>
                <a:schemeClr val="dk1"/>
              </a:solidFill>
              <a:effectLst/>
              <a:latin typeface="ＭＳ 明朝" panose="02020609040205080304" pitchFamily="17" charset="-128"/>
              <a:ea typeface="ＭＳ 明朝" panose="02020609040205080304" pitchFamily="17" charset="-128"/>
              <a:cs typeface="+mn-cs"/>
            </a:rPr>
            <a:t>率</a:t>
          </a: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を上回ったため、前年度に比べ</a:t>
          </a:r>
          <a:r>
            <a:rPr kumimoji="1" lang="en-US" altLang="ja-JP" sz="950" baseline="0">
              <a:solidFill>
                <a:schemeClr val="dk1"/>
              </a:solidFill>
              <a:effectLst/>
              <a:latin typeface="ＭＳ 明朝" panose="02020609040205080304" pitchFamily="17" charset="-128"/>
              <a:ea typeface="ＭＳ 明朝" panose="02020609040205080304" pitchFamily="17" charset="-128"/>
              <a:cs typeface="+mn-cs"/>
            </a:rPr>
            <a:t>0.013</a:t>
          </a: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ポイント低下した。</a:t>
          </a:r>
          <a:r>
            <a:rPr kumimoji="1" lang="ja-JP" altLang="en-US" sz="950" baseline="0">
              <a:solidFill>
                <a:schemeClr val="dk1"/>
              </a:solidFill>
              <a:effectLst/>
              <a:latin typeface="ＭＳ 明朝" panose="02020609040205080304" pitchFamily="17" charset="-128"/>
              <a:ea typeface="ＭＳ 明朝" panose="02020609040205080304" pitchFamily="17" charset="-128"/>
              <a:cs typeface="+mn-cs"/>
            </a:rPr>
            <a:t>今後も引き続き</a:t>
          </a: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歳出の見直しや</a:t>
          </a:r>
          <a:r>
            <a:rPr kumimoji="1" lang="ja-JP" altLang="en-US" sz="95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地方税の徴収強化等の取り組みを通じて、財政基盤の強化に努める。</a:t>
          </a:r>
          <a:endParaRPr lang="ja-JP" altLang="ja-JP" sz="950">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76200</xdr:rowOff>
    </xdr:to>
    <xdr:cxnSp macro="">
      <xdr:nvCxnSpPr>
        <xdr:cNvPr id="71" name="直線コネクタ 70"/>
        <xdr:cNvCxnSpPr/>
      </xdr:nvCxnSpPr>
      <xdr:spPr>
        <a:xfrm>
          <a:off x="4114800" y="70539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24493</xdr:rowOff>
    </xdr:to>
    <xdr:cxnSp macro="">
      <xdr:nvCxnSpPr>
        <xdr:cNvPr id="74" name="直線コネクタ 73"/>
        <xdr:cNvCxnSpPr/>
      </xdr:nvCxnSpPr>
      <xdr:spPr>
        <a:xfrm>
          <a:off x="3225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161472</xdr:rowOff>
    </xdr:to>
    <xdr:cxnSp macro="">
      <xdr:nvCxnSpPr>
        <xdr:cNvPr id="77" name="直線コネクタ 76"/>
        <xdr:cNvCxnSpPr/>
      </xdr:nvCxnSpPr>
      <xdr:spPr>
        <a:xfrm>
          <a:off x="2336800" y="69677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127000</xdr:rowOff>
    </xdr:to>
    <xdr:cxnSp macro="">
      <xdr:nvCxnSpPr>
        <xdr:cNvPr id="80" name="直線コネクタ 79"/>
        <xdr:cNvCxnSpPr/>
      </xdr:nvCxnSpPr>
      <xdr:spPr>
        <a:xfrm flipV="1">
          <a:off x="1447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90" name="楕円 89"/>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1"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3" name="テキスト ボックス 92"/>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4" name="楕円 93"/>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5" name="テキスト ボックス 94"/>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6" name="楕円 95"/>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7" name="テキスト ボックス 96"/>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8" name="楕円 97"/>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9" name="テキスト ボックス 98"/>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分子である経常経費充当一般財源は人件費や扶助費、物件費の増により前年度に比べ</a:t>
          </a:r>
          <a:r>
            <a:rPr kumimoji="1" lang="en-US" altLang="ja-JP" sz="1100" baseline="0">
              <a:solidFill>
                <a:schemeClr val="dk1"/>
              </a:solidFill>
              <a:effectLst/>
              <a:latin typeface="ＭＳ 明朝" panose="02020609040205080304" pitchFamily="17" charset="-128"/>
              <a:ea typeface="ＭＳ 明朝" panose="02020609040205080304" pitchFamily="17" charset="-128"/>
              <a:cs typeface="+mn-cs"/>
            </a:rPr>
            <a:t>641,253</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千円増加した。一方、分母である経常一般財源収入は地方交付税や固定資産税（家屋）、個人市民税（所得割）が増加したことにより、前年度に比べ</a:t>
          </a:r>
          <a:r>
            <a:rPr kumimoji="1" lang="en-US" altLang="ja-JP" sz="1100" baseline="0">
              <a:solidFill>
                <a:schemeClr val="dk1"/>
              </a:solidFill>
              <a:effectLst/>
              <a:latin typeface="ＭＳ 明朝" panose="02020609040205080304" pitchFamily="17" charset="-128"/>
              <a:ea typeface="ＭＳ 明朝" panose="02020609040205080304" pitchFamily="17" charset="-128"/>
              <a:cs typeface="+mn-cs"/>
            </a:rPr>
            <a:t>656,387</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千円増加した。分子、分母がともに増加したものの増加率が同程度であったため、</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前年度と</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同一数値とな</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った。</a:t>
          </a:r>
          <a:endParaRPr kumimoji="1" lang="en-US" altLang="ja-JP" sz="1100" baseline="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昨年度に引き続き、類似団体の平均値を大幅に上回る過去に類を見ない高い水準となってしまっているため、</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各事業の必要性</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や</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経費の内訳を厳しく確認し、経常経費の削減に努める。</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64</xdr:row>
      <xdr:rowOff>34544</xdr:rowOff>
    </xdr:to>
    <xdr:cxnSp macro="">
      <xdr:nvCxnSpPr>
        <xdr:cNvPr id="132" name="直線コネクタ 131"/>
        <xdr:cNvCxnSpPr/>
      </xdr:nvCxnSpPr>
      <xdr:spPr>
        <a:xfrm>
          <a:off x="4114800" y="11007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58928</xdr:rowOff>
    </xdr:from>
    <xdr:to>
      <xdr:col>19</xdr:col>
      <xdr:colOff>133350</xdr:colOff>
      <xdr:row>64</xdr:row>
      <xdr:rowOff>34544</xdr:rowOff>
    </xdr:to>
    <xdr:cxnSp macro="">
      <xdr:nvCxnSpPr>
        <xdr:cNvPr id="135" name="直線コネクタ 134"/>
        <xdr:cNvCxnSpPr/>
      </xdr:nvCxnSpPr>
      <xdr:spPr>
        <a:xfrm>
          <a:off x="3225800" y="10688828"/>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63</xdr:row>
      <xdr:rowOff>123952</xdr:rowOff>
    </xdr:to>
    <xdr:cxnSp macro="">
      <xdr:nvCxnSpPr>
        <xdr:cNvPr id="138" name="直線コネクタ 137"/>
        <xdr:cNvCxnSpPr/>
      </xdr:nvCxnSpPr>
      <xdr:spPr>
        <a:xfrm flipV="1">
          <a:off x="2336800" y="10688828"/>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123952</xdr:rowOff>
    </xdr:to>
    <xdr:cxnSp macro="">
      <xdr:nvCxnSpPr>
        <xdr:cNvPr id="141" name="直線コネクタ 140"/>
        <xdr:cNvCxnSpPr/>
      </xdr:nvCxnSpPr>
      <xdr:spPr>
        <a:xfrm>
          <a:off x="1447800" y="1078534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3" name="テキスト ボックス 142"/>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51" name="楕円 150"/>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127271</xdr:rowOff>
    </xdr:from>
    <xdr:ext cx="762000" cy="259045"/>
    <xdr:sp macro="" textlink="">
      <xdr:nvSpPr>
        <xdr:cNvPr id="152" name="財政構造の弾力性該当値テキスト"/>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3" name="楕円 152"/>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70121</xdr:rowOff>
    </xdr:from>
    <xdr:ext cx="736600" cy="259045"/>
    <xdr:sp macro="" textlink="">
      <xdr:nvSpPr>
        <xdr:cNvPr id="154" name="テキスト ボックス 153"/>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8128</xdr:rowOff>
    </xdr:from>
    <xdr:to>
      <xdr:col>15</xdr:col>
      <xdr:colOff>133350</xdr:colOff>
      <xdr:row>62</xdr:row>
      <xdr:rowOff>109728</xdr:rowOff>
    </xdr:to>
    <xdr:sp macro="" textlink="">
      <xdr:nvSpPr>
        <xdr:cNvPr id="155" name="楕円 154"/>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94505</xdr:rowOff>
    </xdr:from>
    <xdr:ext cx="762000" cy="259045"/>
    <xdr:sp macro="" textlink="">
      <xdr:nvSpPr>
        <xdr:cNvPr id="156" name="テキスト ボックス 155"/>
        <xdr:cNvSpPr txBox="1"/>
      </xdr:nvSpPr>
      <xdr:spPr>
        <a:xfrm>
          <a:off x="2844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73152</xdr:rowOff>
    </xdr:from>
    <xdr:to>
      <xdr:col>11</xdr:col>
      <xdr:colOff>82550</xdr:colOff>
      <xdr:row>64</xdr:row>
      <xdr:rowOff>3302</xdr:rowOff>
    </xdr:to>
    <xdr:sp macro="" textlink="">
      <xdr:nvSpPr>
        <xdr:cNvPr id="157" name="楕円 156"/>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159529</xdr:rowOff>
    </xdr:from>
    <xdr:ext cx="762000" cy="259045"/>
    <xdr:sp macro="" textlink="">
      <xdr:nvSpPr>
        <xdr:cNvPr id="158" name="テキスト ボックス 157"/>
        <xdr:cNvSpPr txBox="1"/>
      </xdr:nvSpPr>
      <xdr:spPr>
        <a:xfrm>
          <a:off x="1955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9" name="楕円 158"/>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19575</xdr:rowOff>
    </xdr:from>
    <xdr:ext cx="762000" cy="259045"/>
    <xdr:sp macro="" textlink="">
      <xdr:nvSpPr>
        <xdr:cNvPr id="160" name="テキスト ボックス 159"/>
        <xdr:cNvSpPr txBox="1"/>
      </xdr:nvSpPr>
      <xdr:spPr>
        <a:xfrm>
          <a:off x="1066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前年度と比べ</a:t>
          </a:r>
          <a:r>
            <a:rPr kumimoji="1" lang="en-US" altLang="ja-JP" sz="1300">
              <a:latin typeface="ＭＳ 明朝" panose="02020609040205080304" pitchFamily="17" charset="-128"/>
              <a:ea typeface="ＭＳ 明朝" panose="02020609040205080304" pitchFamily="17" charset="-128"/>
            </a:rPr>
            <a:t>1,404</a:t>
          </a:r>
          <a:r>
            <a:rPr kumimoji="1" lang="ja-JP" altLang="en-US" sz="1300">
              <a:latin typeface="ＭＳ 明朝" panose="02020609040205080304" pitchFamily="17" charset="-128"/>
              <a:ea typeface="ＭＳ 明朝" panose="02020609040205080304" pitchFamily="17" charset="-128"/>
            </a:rPr>
            <a:t>円減少したものの、過去</a:t>
          </a:r>
          <a:r>
            <a:rPr kumimoji="1" lang="en-US" altLang="ja-JP" sz="1300">
              <a:latin typeface="ＭＳ 明朝" panose="02020609040205080304" pitchFamily="17" charset="-128"/>
              <a:ea typeface="ＭＳ 明朝" panose="02020609040205080304" pitchFamily="17" charset="-128"/>
            </a:rPr>
            <a:t>5</a:t>
          </a:r>
          <a:r>
            <a:rPr kumimoji="1" lang="ja-JP" altLang="en-US" sz="1300">
              <a:latin typeface="ＭＳ 明朝" panose="02020609040205080304" pitchFamily="17" charset="-128"/>
              <a:ea typeface="ＭＳ 明朝" panose="02020609040205080304" pitchFamily="17" charset="-128"/>
            </a:rPr>
            <a:t>年間で</a:t>
          </a:r>
          <a:r>
            <a:rPr kumimoji="1" lang="en-US" altLang="ja-JP" sz="1300">
              <a:latin typeface="ＭＳ 明朝" panose="02020609040205080304" pitchFamily="17" charset="-128"/>
              <a:ea typeface="ＭＳ 明朝" panose="02020609040205080304" pitchFamily="17" charset="-128"/>
            </a:rPr>
            <a:t>2</a:t>
          </a:r>
          <a:r>
            <a:rPr kumimoji="1" lang="ja-JP" altLang="en-US" sz="1300">
              <a:latin typeface="ＭＳ 明朝" panose="02020609040205080304" pitchFamily="17" charset="-128"/>
              <a:ea typeface="ＭＳ 明朝" panose="02020609040205080304" pitchFamily="17" charset="-128"/>
            </a:rPr>
            <a:t>番目に高い数値となった。類似団体、全国及び神奈川県平均はいずれも下回っている。</a:t>
          </a:r>
        </a:p>
        <a:p>
          <a:r>
            <a:rPr kumimoji="1" lang="ja-JP" altLang="en-US" sz="1300">
              <a:latin typeface="ＭＳ 明朝" panose="02020609040205080304" pitchFamily="17" charset="-128"/>
              <a:ea typeface="ＭＳ 明朝" panose="02020609040205080304" pitchFamily="17" charset="-128"/>
            </a:rPr>
            <a:t>令和</a:t>
          </a:r>
          <a:r>
            <a:rPr kumimoji="1" lang="en-US" altLang="ja-JP" sz="1300">
              <a:latin typeface="ＭＳ 明朝" panose="02020609040205080304" pitchFamily="17" charset="-128"/>
              <a:ea typeface="ＭＳ 明朝" panose="02020609040205080304" pitchFamily="17" charset="-128"/>
            </a:rPr>
            <a:t>5</a:t>
          </a:r>
          <a:r>
            <a:rPr kumimoji="1" lang="ja-JP" altLang="en-US" sz="1300">
              <a:latin typeface="ＭＳ 明朝" panose="02020609040205080304" pitchFamily="17" charset="-128"/>
              <a:ea typeface="ＭＳ 明朝" panose="02020609040205080304" pitchFamily="17" charset="-128"/>
            </a:rPr>
            <a:t>年度は、特に物件費の減による影響が大きく、新型コロナウイルスワクチン接種事業費（委託料）の減が影響している。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9965</xdr:rowOff>
    </xdr:from>
    <xdr:to>
      <xdr:col>23</xdr:col>
      <xdr:colOff>133350</xdr:colOff>
      <xdr:row>83</xdr:row>
      <xdr:rowOff>28787</xdr:rowOff>
    </xdr:to>
    <xdr:cxnSp macro="">
      <xdr:nvCxnSpPr>
        <xdr:cNvPr id="195" name="直線コネクタ 194"/>
        <xdr:cNvCxnSpPr/>
      </xdr:nvCxnSpPr>
      <xdr:spPr>
        <a:xfrm flipV="1">
          <a:off x="4114800" y="14240315"/>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90861</xdr:rowOff>
    </xdr:from>
    <xdr:to>
      <xdr:col>19</xdr:col>
      <xdr:colOff>133350</xdr:colOff>
      <xdr:row>83</xdr:row>
      <xdr:rowOff>28787</xdr:rowOff>
    </xdr:to>
    <xdr:cxnSp macro="">
      <xdr:nvCxnSpPr>
        <xdr:cNvPr id="198" name="直線コネクタ 197"/>
        <xdr:cNvCxnSpPr/>
      </xdr:nvCxnSpPr>
      <xdr:spPr>
        <a:xfrm>
          <a:off x="3225800" y="14149761"/>
          <a:ext cx="889000" cy="10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73689</xdr:rowOff>
    </xdr:from>
    <xdr:to>
      <xdr:col>15</xdr:col>
      <xdr:colOff>82550</xdr:colOff>
      <xdr:row>82</xdr:row>
      <xdr:rowOff>90861</xdr:rowOff>
    </xdr:to>
    <xdr:cxnSp macro="">
      <xdr:nvCxnSpPr>
        <xdr:cNvPr id="201" name="直線コネクタ 200"/>
        <xdr:cNvCxnSpPr/>
      </xdr:nvCxnSpPr>
      <xdr:spPr>
        <a:xfrm>
          <a:off x="2336800" y="14132589"/>
          <a:ext cx="889000" cy="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72408</xdr:rowOff>
    </xdr:from>
    <xdr:to>
      <xdr:col>11</xdr:col>
      <xdr:colOff>31750</xdr:colOff>
      <xdr:row>82</xdr:row>
      <xdr:rowOff>73689</xdr:rowOff>
    </xdr:to>
    <xdr:cxnSp macro="">
      <xdr:nvCxnSpPr>
        <xdr:cNvPr id="204" name="直線コネクタ 203"/>
        <xdr:cNvCxnSpPr/>
      </xdr:nvCxnSpPr>
      <xdr:spPr>
        <a:xfrm>
          <a:off x="1447800" y="13959858"/>
          <a:ext cx="889000" cy="17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macro="" textlink="">
      <xdr:nvSpPr>
        <xdr:cNvPr id="208" name="テキスト ボックス 207"/>
        <xdr:cNvSpPr txBox="1"/>
      </xdr:nvSpPr>
      <xdr:spPr>
        <a:xfrm>
          <a:off x="1066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130615</xdr:rowOff>
    </xdr:from>
    <xdr:to>
      <xdr:col>23</xdr:col>
      <xdr:colOff>184150</xdr:colOff>
      <xdr:row>83</xdr:row>
      <xdr:rowOff>60765</xdr:rowOff>
    </xdr:to>
    <xdr:sp macro="" textlink="">
      <xdr:nvSpPr>
        <xdr:cNvPr id="214" name="楕円 213"/>
        <xdr:cNvSpPr/>
      </xdr:nvSpPr>
      <xdr:spPr>
        <a:xfrm>
          <a:off x="4902200" y="141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147142</xdr:rowOff>
    </xdr:from>
    <xdr:ext cx="762000" cy="259045"/>
    <xdr:sp macro="" textlink="">
      <xdr:nvSpPr>
        <xdr:cNvPr id="215" name="人件費・物件費等の状況該当値テキスト"/>
        <xdr:cNvSpPr txBox="1"/>
      </xdr:nvSpPr>
      <xdr:spPr>
        <a:xfrm>
          <a:off x="5041900" y="1403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149437</xdr:rowOff>
    </xdr:from>
    <xdr:to>
      <xdr:col>19</xdr:col>
      <xdr:colOff>184150</xdr:colOff>
      <xdr:row>83</xdr:row>
      <xdr:rowOff>79587</xdr:rowOff>
    </xdr:to>
    <xdr:sp macro="" textlink="">
      <xdr:nvSpPr>
        <xdr:cNvPr id="216" name="楕円 215"/>
        <xdr:cNvSpPr/>
      </xdr:nvSpPr>
      <xdr:spPr>
        <a:xfrm>
          <a:off x="4064000" y="142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89764</xdr:rowOff>
    </xdr:from>
    <xdr:ext cx="736600" cy="259045"/>
    <xdr:sp macro="" textlink="">
      <xdr:nvSpPr>
        <xdr:cNvPr id="217" name="テキスト ボックス 216"/>
        <xdr:cNvSpPr txBox="1"/>
      </xdr:nvSpPr>
      <xdr:spPr>
        <a:xfrm>
          <a:off x="3733800" y="1397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40061</xdr:rowOff>
    </xdr:from>
    <xdr:to>
      <xdr:col>15</xdr:col>
      <xdr:colOff>133350</xdr:colOff>
      <xdr:row>82</xdr:row>
      <xdr:rowOff>141661</xdr:rowOff>
    </xdr:to>
    <xdr:sp macro="" textlink="">
      <xdr:nvSpPr>
        <xdr:cNvPr id="218" name="楕円 217"/>
        <xdr:cNvSpPr/>
      </xdr:nvSpPr>
      <xdr:spPr>
        <a:xfrm>
          <a:off x="3175000" y="1409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151838</xdr:rowOff>
    </xdr:from>
    <xdr:ext cx="762000" cy="259045"/>
    <xdr:sp macro="" textlink="">
      <xdr:nvSpPr>
        <xdr:cNvPr id="219" name="テキスト ボックス 218"/>
        <xdr:cNvSpPr txBox="1"/>
      </xdr:nvSpPr>
      <xdr:spPr>
        <a:xfrm>
          <a:off x="2844800" y="1386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22889</xdr:rowOff>
    </xdr:from>
    <xdr:to>
      <xdr:col>11</xdr:col>
      <xdr:colOff>82550</xdr:colOff>
      <xdr:row>82</xdr:row>
      <xdr:rowOff>124489</xdr:rowOff>
    </xdr:to>
    <xdr:sp macro="" textlink="">
      <xdr:nvSpPr>
        <xdr:cNvPr id="220" name="楕円 219"/>
        <xdr:cNvSpPr/>
      </xdr:nvSpPr>
      <xdr:spPr>
        <a:xfrm>
          <a:off x="2286000" y="1408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134666</xdr:rowOff>
    </xdr:from>
    <xdr:ext cx="762000" cy="259045"/>
    <xdr:sp macro="" textlink="">
      <xdr:nvSpPr>
        <xdr:cNvPr id="221" name="テキスト ボックス 220"/>
        <xdr:cNvSpPr txBox="1"/>
      </xdr:nvSpPr>
      <xdr:spPr>
        <a:xfrm>
          <a:off x="1955800" y="1385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21608</xdr:rowOff>
    </xdr:from>
    <xdr:to>
      <xdr:col>7</xdr:col>
      <xdr:colOff>31750</xdr:colOff>
      <xdr:row>81</xdr:row>
      <xdr:rowOff>123208</xdr:rowOff>
    </xdr:to>
    <xdr:sp macro="" textlink="">
      <xdr:nvSpPr>
        <xdr:cNvPr id="222" name="楕円 221"/>
        <xdr:cNvSpPr/>
      </xdr:nvSpPr>
      <xdr:spPr>
        <a:xfrm>
          <a:off x="1397000" y="1390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133385</xdr:rowOff>
    </xdr:from>
    <xdr:ext cx="762000" cy="259045"/>
    <xdr:sp macro="" textlink="">
      <xdr:nvSpPr>
        <xdr:cNvPr id="223" name="テキスト ボックス 222"/>
        <xdr:cNvSpPr txBox="1"/>
      </xdr:nvSpPr>
      <xdr:spPr>
        <a:xfrm>
          <a:off x="1066800" y="1367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明朝" panose="02020609040205080304" pitchFamily="17" charset="-128"/>
              <a:ea typeface="ＭＳ 明朝" panose="02020609040205080304" pitchFamily="17" charset="-128"/>
            </a:rPr>
            <a:t>国家公務員の給与水準とほぼ同水準だが、初任給基準や給料表が国と異なるため高くなっている。今後、採用及び退職により変動が見込まれるが、より一層の給与適正化に努める。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18143</xdr:rowOff>
    </xdr:from>
    <xdr:to>
      <xdr:col>81</xdr:col>
      <xdr:colOff>44450</xdr:colOff>
      <xdr:row>89</xdr:row>
      <xdr:rowOff>35379</xdr:rowOff>
    </xdr:to>
    <xdr:cxnSp macro="">
      <xdr:nvCxnSpPr>
        <xdr:cNvPr id="259" name="直線コネクタ 258"/>
        <xdr:cNvCxnSpPr/>
      </xdr:nvCxnSpPr>
      <xdr:spPr>
        <a:xfrm flipV="1">
          <a:off x="16179800" y="152771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35379</xdr:rowOff>
    </xdr:to>
    <xdr:cxnSp macro="">
      <xdr:nvCxnSpPr>
        <xdr:cNvPr id="262" name="直線コネクタ 261"/>
        <xdr:cNvCxnSpPr/>
      </xdr:nvCxnSpPr>
      <xdr:spPr>
        <a:xfrm>
          <a:off x="15290800" y="152599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89</xdr:row>
      <xdr:rowOff>907</xdr:rowOff>
    </xdr:to>
    <xdr:cxnSp macro="">
      <xdr:nvCxnSpPr>
        <xdr:cNvPr id="265" name="直線コネクタ 264"/>
        <xdr:cNvCxnSpPr/>
      </xdr:nvCxnSpPr>
      <xdr:spPr>
        <a:xfrm>
          <a:off x="14401800" y="151910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88</xdr:row>
      <xdr:rowOff>137886</xdr:rowOff>
    </xdr:to>
    <xdr:cxnSp macro="">
      <xdr:nvCxnSpPr>
        <xdr:cNvPr id="268" name="直線コネクタ 267"/>
        <xdr:cNvCxnSpPr/>
      </xdr:nvCxnSpPr>
      <xdr:spPr>
        <a:xfrm flipV="1">
          <a:off x="13512800" y="151910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138793</xdr:rowOff>
    </xdr:from>
    <xdr:to>
      <xdr:col>81</xdr:col>
      <xdr:colOff>95250</xdr:colOff>
      <xdr:row>89</xdr:row>
      <xdr:rowOff>68943</xdr:rowOff>
    </xdr:to>
    <xdr:sp macro="" textlink="">
      <xdr:nvSpPr>
        <xdr:cNvPr id="278" name="楕円 277"/>
        <xdr:cNvSpPr/>
      </xdr:nvSpPr>
      <xdr:spPr>
        <a:xfrm>
          <a:off x="169672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34670</xdr:rowOff>
    </xdr:from>
    <xdr:ext cx="762000" cy="259045"/>
    <xdr:sp macro="" textlink="">
      <xdr:nvSpPr>
        <xdr:cNvPr id="279" name="給与水準   （国との比較）該当値テキスト"/>
        <xdr:cNvSpPr txBox="1"/>
      </xdr:nvSpPr>
      <xdr:spPr>
        <a:xfrm>
          <a:off x="17106900" y="1512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156029</xdr:rowOff>
    </xdr:from>
    <xdr:to>
      <xdr:col>77</xdr:col>
      <xdr:colOff>95250</xdr:colOff>
      <xdr:row>89</xdr:row>
      <xdr:rowOff>86179</xdr:rowOff>
    </xdr:to>
    <xdr:sp macro="" textlink="">
      <xdr:nvSpPr>
        <xdr:cNvPr id="280" name="楕円 279"/>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70956</xdr:rowOff>
    </xdr:from>
    <xdr:ext cx="736600" cy="259045"/>
    <xdr:sp macro="" textlink="">
      <xdr:nvSpPr>
        <xdr:cNvPr id="281" name="テキスト ボックス 280"/>
        <xdr:cNvSpPr txBox="1"/>
      </xdr:nvSpPr>
      <xdr:spPr>
        <a:xfrm>
          <a:off x="15798800" y="1533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82" name="楕円 281"/>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83" name="テキスト ボックス 282"/>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52614</xdr:rowOff>
    </xdr:from>
    <xdr:to>
      <xdr:col>68</xdr:col>
      <xdr:colOff>203200</xdr:colOff>
      <xdr:row>88</xdr:row>
      <xdr:rowOff>154214</xdr:rowOff>
    </xdr:to>
    <xdr:sp macro="" textlink="">
      <xdr:nvSpPr>
        <xdr:cNvPr id="284" name="楕円 283"/>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138991</xdr:rowOff>
    </xdr:from>
    <xdr:ext cx="762000" cy="259045"/>
    <xdr:sp macro="" textlink="">
      <xdr:nvSpPr>
        <xdr:cNvPr id="285" name="テキスト ボックス 284"/>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6" name="楕円 285"/>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7" name="テキスト ボックス 286"/>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明朝" panose="02020609040205080304" pitchFamily="17" charset="-128"/>
              <a:ea typeface="ＭＳ 明朝" panose="02020609040205080304" pitchFamily="17" charset="-128"/>
            </a:rPr>
            <a:t>前年度を</a:t>
          </a:r>
          <a:r>
            <a:rPr kumimoji="1" lang="en-US" altLang="ja-JP" sz="1100">
              <a:latin typeface="ＭＳ 明朝" panose="02020609040205080304" pitchFamily="17" charset="-128"/>
              <a:ea typeface="ＭＳ 明朝" panose="02020609040205080304" pitchFamily="17" charset="-128"/>
            </a:rPr>
            <a:t>0.10</a:t>
          </a:r>
          <a:r>
            <a:rPr kumimoji="1" lang="ja-JP" altLang="en-US" sz="1100">
              <a:latin typeface="ＭＳ 明朝" panose="02020609040205080304" pitchFamily="17" charset="-128"/>
              <a:ea typeface="ＭＳ 明朝" panose="02020609040205080304" pitchFamily="17" charset="-128"/>
            </a:rPr>
            <a:t>上回り、過去５年間で最も高い数値となった。</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市では職員定数条例の改正に伴い、計画期間を令和</a:t>
          </a:r>
          <a:r>
            <a:rPr kumimoji="1" lang="en-US" altLang="ja-JP" sz="1100">
              <a:latin typeface="ＭＳ 明朝" panose="02020609040205080304" pitchFamily="17" charset="-128"/>
              <a:ea typeface="ＭＳ 明朝" panose="02020609040205080304" pitchFamily="17" charset="-128"/>
            </a:rPr>
            <a:t>6</a:t>
          </a:r>
          <a:r>
            <a:rPr kumimoji="1" lang="ja-JP" altLang="en-US" sz="1100">
              <a:latin typeface="ＭＳ 明朝" panose="02020609040205080304" pitchFamily="17" charset="-128"/>
              <a:ea typeface="ＭＳ 明朝" panose="02020609040205080304" pitchFamily="17" charset="-128"/>
            </a:rPr>
            <a:t>年度から令和</a:t>
          </a:r>
          <a:r>
            <a:rPr kumimoji="1" lang="en-US" altLang="ja-JP" sz="1100">
              <a:latin typeface="ＭＳ 明朝" panose="02020609040205080304" pitchFamily="17" charset="-128"/>
              <a:ea typeface="ＭＳ 明朝" panose="02020609040205080304" pitchFamily="17" charset="-128"/>
            </a:rPr>
            <a:t>9</a:t>
          </a:r>
          <a:r>
            <a:rPr kumimoji="1" lang="ja-JP" altLang="en-US" sz="1100">
              <a:latin typeface="ＭＳ 明朝" panose="02020609040205080304" pitchFamily="17" charset="-128"/>
              <a:ea typeface="ＭＳ 明朝" panose="02020609040205080304" pitchFamily="17" charset="-128"/>
            </a:rPr>
            <a:t>年度までの</a:t>
          </a:r>
          <a:r>
            <a:rPr kumimoji="1" lang="en-US" altLang="ja-JP" sz="1100">
              <a:latin typeface="ＭＳ 明朝" panose="02020609040205080304" pitchFamily="17" charset="-128"/>
              <a:ea typeface="ＭＳ 明朝" panose="02020609040205080304" pitchFamily="17" charset="-128"/>
            </a:rPr>
            <a:t>4</a:t>
          </a:r>
          <a:r>
            <a:rPr kumimoji="1" lang="ja-JP" altLang="en-US" sz="1100">
              <a:latin typeface="ＭＳ 明朝" panose="02020609040205080304" pitchFamily="17" charset="-128"/>
              <a:ea typeface="ＭＳ 明朝" panose="02020609040205080304" pitchFamily="17" charset="-128"/>
            </a:rPr>
            <a:t>年間とする座間市定員管理計画を策定したことから、今後も事務事業の見直し等により定員管理の適正化に努める。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98743</xdr:rowOff>
    </xdr:from>
    <xdr:to>
      <xdr:col>81</xdr:col>
      <xdr:colOff>44450</xdr:colOff>
      <xdr:row>62</xdr:row>
      <xdr:rowOff>118851</xdr:rowOff>
    </xdr:to>
    <xdr:cxnSp macro="">
      <xdr:nvCxnSpPr>
        <xdr:cNvPr id="322" name="直線コネクタ 321"/>
        <xdr:cNvCxnSpPr/>
      </xdr:nvCxnSpPr>
      <xdr:spPr>
        <a:xfrm>
          <a:off x="16179800" y="1072864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76623</xdr:rowOff>
    </xdr:from>
    <xdr:to>
      <xdr:col>77</xdr:col>
      <xdr:colOff>44450</xdr:colOff>
      <xdr:row>62</xdr:row>
      <xdr:rowOff>98743</xdr:rowOff>
    </xdr:to>
    <xdr:cxnSp macro="">
      <xdr:nvCxnSpPr>
        <xdr:cNvPr id="325" name="直線コネクタ 324"/>
        <xdr:cNvCxnSpPr/>
      </xdr:nvCxnSpPr>
      <xdr:spPr>
        <a:xfrm>
          <a:off x="15290800" y="10706523"/>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74613</xdr:rowOff>
    </xdr:from>
    <xdr:to>
      <xdr:col>72</xdr:col>
      <xdr:colOff>203200</xdr:colOff>
      <xdr:row>62</xdr:row>
      <xdr:rowOff>76623</xdr:rowOff>
    </xdr:to>
    <xdr:cxnSp macro="">
      <xdr:nvCxnSpPr>
        <xdr:cNvPr id="328" name="直線コネクタ 327"/>
        <xdr:cNvCxnSpPr/>
      </xdr:nvCxnSpPr>
      <xdr:spPr>
        <a:xfrm>
          <a:off x="14401800" y="10704513"/>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74613</xdr:rowOff>
    </xdr:from>
    <xdr:to>
      <xdr:col>68</xdr:col>
      <xdr:colOff>152400</xdr:colOff>
      <xdr:row>62</xdr:row>
      <xdr:rowOff>76623</xdr:rowOff>
    </xdr:to>
    <xdr:cxnSp macro="">
      <xdr:nvCxnSpPr>
        <xdr:cNvPr id="331" name="直線コネクタ 330"/>
        <xdr:cNvCxnSpPr/>
      </xdr:nvCxnSpPr>
      <xdr:spPr>
        <a:xfrm flipV="1">
          <a:off x="13512800" y="10704513"/>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68051</xdr:rowOff>
    </xdr:from>
    <xdr:to>
      <xdr:col>81</xdr:col>
      <xdr:colOff>95250</xdr:colOff>
      <xdr:row>62</xdr:row>
      <xdr:rowOff>169651</xdr:rowOff>
    </xdr:to>
    <xdr:sp macro="" textlink="">
      <xdr:nvSpPr>
        <xdr:cNvPr id="341" name="楕円 340"/>
        <xdr:cNvSpPr/>
      </xdr:nvSpPr>
      <xdr:spPr>
        <a:xfrm>
          <a:off x="169672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84578</xdr:rowOff>
    </xdr:from>
    <xdr:ext cx="762000" cy="259045"/>
    <xdr:sp macro="" textlink="">
      <xdr:nvSpPr>
        <xdr:cNvPr id="342" name="定員管理の状況該当値テキスト"/>
        <xdr:cNvSpPr txBox="1"/>
      </xdr:nvSpPr>
      <xdr:spPr>
        <a:xfrm>
          <a:off x="17106900" y="1054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47943</xdr:rowOff>
    </xdr:from>
    <xdr:to>
      <xdr:col>77</xdr:col>
      <xdr:colOff>95250</xdr:colOff>
      <xdr:row>62</xdr:row>
      <xdr:rowOff>149543</xdr:rowOff>
    </xdr:to>
    <xdr:sp macro="" textlink="">
      <xdr:nvSpPr>
        <xdr:cNvPr id="343" name="楕円 342"/>
        <xdr:cNvSpPr/>
      </xdr:nvSpPr>
      <xdr:spPr>
        <a:xfrm>
          <a:off x="16129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159720</xdr:rowOff>
    </xdr:from>
    <xdr:ext cx="736600" cy="259045"/>
    <xdr:sp macro="" textlink="">
      <xdr:nvSpPr>
        <xdr:cNvPr id="344" name="テキスト ボックス 343"/>
        <xdr:cNvSpPr txBox="1"/>
      </xdr:nvSpPr>
      <xdr:spPr>
        <a:xfrm>
          <a:off x="15798800" y="1044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25823</xdr:rowOff>
    </xdr:from>
    <xdr:to>
      <xdr:col>73</xdr:col>
      <xdr:colOff>44450</xdr:colOff>
      <xdr:row>62</xdr:row>
      <xdr:rowOff>127423</xdr:rowOff>
    </xdr:to>
    <xdr:sp macro="" textlink="">
      <xdr:nvSpPr>
        <xdr:cNvPr id="345" name="楕円 344"/>
        <xdr:cNvSpPr/>
      </xdr:nvSpPr>
      <xdr:spPr>
        <a:xfrm>
          <a:off x="15240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137600</xdr:rowOff>
    </xdr:from>
    <xdr:ext cx="762000" cy="259045"/>
    <xdr:sp macro="" textlink="">
      <xdr:nvSpPr>
        <xdr:cNvPr id="346" name="テキスト ボックス 345"/>
        <xdr:cNvSpPr txBox="1"/>
      </xdr:nvSpPr>
      <xdr:spPr>
        <a:xfrm>
          <a:off x="14909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23813</xdr:rowOff>
    </xdr:from>
    <xdr:to>
      <xdr:col>68</xdr:col>
      <xdr:colOff>203200</xdr:colOff>
      <xdr:row>62</xdr:row>
      <xdr:rowOff>125413</xdr:rowOff>
    </xdr:to>
    <xdr:sp macro="" textlink="">
      <xdr:nvSpPr>
        <xdr:cNvPr id="347" name="楕円 346"/>
        <xdr:cNvSpPr/>
      </xdr:nvSpPr>
      <xdr:spPr>
        <a:xfrm>
          <a:off x="14351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135590</xdr:rowOff>
    </xdr:from>
    <xdr:ext cx="762000" cy="259045"/>
    <xdr:sp macro="" textlink="">
      <xdr:nvSpPr>
        <xdr:cNvPr id="348" name="テキスト ボックス 347"/>
        <xdr:cNvSpPr txBox="1"/>
      </xdr:nvSpPr>
      <xdr:spPr>
        <a:xfrm>
          <a:off x="14020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25823</xdr:rowOff>
    </xdr:from>
    <xdr:to>
      <xdr:col>64</xdr:col>
      <xdr:colOff>152400</xdr:colOff>
      <xdr:row>62</xdr:row>
      <xdr:rowOff>127423</xdr:rowOff>
    </xdr:to>
    <xdr:sp macro="" textlink="">
      <xdr:nvSpPr>
        <xdr:cNvPr id="349" name="楕円 348"/>
        <xdr:cNvSpPr/>
      </xdr:nvSpPr>
      <xdr:spPr>
        <a:xfrm>
          <a:off x="13462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137600</xdr:rowOff>
    </xdr:from>
    <xdr:ext cx="762000" cy="259045"/>
    <xdr:sp macro="" textlink="">
      <xdr:nvSpPr>
        <xdr:cNvPr id="350" name="テキスト ボックス 349"/>
        <xdr:cNvSpPr txBox="1"/>
      </xdr:nvSpPr>
      <xdr:spPr>
        <a:xfrm>
          <a:off x="13131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950">
              <a:latin typeface="ＭＳ 明朝" panose="02020609040205080304" pitchFamily="17" charset="-128"/>
              <a:ea typeface="ＭＳ 明朝" panose="02020609040205080304" pitchFamily="17" charset="-128"/>
            </a:rPr>
            <a:t>3</a:t>
          </a:r>
          <a:r>
            <a:rPr kumimoji="1" lang="ja-JP" altLang="en-US" sz="950">
              <a:latin typeface="ＭＳ 明朝" panose="02020609040205080304" pitchFamily="17" charset="-128"/>
              <a:ea typeface="ＭＳ 明朝" panose="02020609040205080304" pitchFamily="17" charset="-128"/>
            </a:rPr>
            <a:t>ヵ年平均は、前年度と比べ</a:t>
          </a:r>
          <a:r>
            <a:rPr kumimoji="1" lang="en-US" altLang="ja-JP" sz="950">
              <a:latin typeface="ＭＳ 明朝" panose="02020609040205080304" pitchFamily="17" charset="-128"/>
              <a:ea typeface="ＭＳ 明朝" panose="02020609040205080304" pitchFamily="17" charset="-128"/>
            </a:rPr>
            <a:t>0.7</a:t>
          </a:r>
          <a:r>
            <a:rPr kumimoji="1" lang="ja-JP" altLang="en-US" sz="950">
              <a:latin typeface="ＭＳ 明朝" panose="02020609040205080304" pitchFamily="17" charset="-128"/>
              <a:ea typeface="ＭＳ 明朝" panose="02020609040205080304" pitchFamily="17" charset="-128"/>
            </a:rPr>
            <a:t>ポイント上回り、昨年度に引き続き過去</a:t>
          </a:r>
          <a:r>
            <a:rPr kumimoji="1" lang="en-US" altLang="ja-JP" sz="950">
              <a:latin typeface="ＭＳ 明朝" panose="02020609040205080304" pitchFamily="17" charset="-128"/>
              <a:ea typeface="ＭＳ 明朝" panose="02020609040205080304" pitchFamily="17" charset="-128"/>
            </a:rPr>
            <a:t>5</a:t>
          </a:r>
          <a:r>
            <a:rPr kumimoji="1" lang="ja-JP" altLang="en-US" sz="950">
              <a:latin typeface="ＭＳ 明朝" panose="02020609040205080304" pitchFamily="17" charset="-128"/>
              <a:ea typeface="ＭＳ 明朝" panose="02020609040205080304" pitchFamily="17" charset="-128"/>
            </a:rPr>
            <a:t>年間で最も高い比率となったものの、全国及び神奈川県平均は下回っている。</a:t>
          </a:r>
        </a:p>
        <a:p>
          <a:r>
            <a:rPr kumimoji="1" lang="ja-JP" altLang="en-US" sz="950">
              <a:latin typeface="ＭＳ 明朝" panose="02020609040205080304" pitchFamily="17" charset="-128"/>
              <a:ea typeface="ＭＳ 明朝" panose="02020609040205080304" pitchFamily="17" charset="-128"/>
            </a:rPr>
            <a:t>令和</a:t>
          </a:r>
          <a:r>
            <a:rPr kumimoji="1" lang="en-US" altLang="ja-JP" sz="950">
              <a:latin typeface="ＭＳ 明朝" panose="02020609040205080304" pitchFamily="17" charset="-128"/>
              <a:ea typeface="ＭＳ 明朝" panose="02020609040205080304" pitchFamily="17" charset="-128"/>
            </a:rPr>
            <a:t>5</a:t>
          </a:r>
          <a:r>
            <a:rPr kumimoji="1" lang="ja-JP" altLang="en-US" sz="950">
              <a:latin typeface="ＭＳ 明朝" panose="02020609040205080304" pitchFamily="17" charset="-128"/>
              <a:ea typeface="ＭＳ 明朝" panose="02020609040205080304" pitchFamily="17" charset="-128"/>
            </a:rPr>
            <a:t>年度の単年度比率について、分子は、土地開発公社からの土地の買い入れが令和</a:t>
          </a:r>
          <a:r>
            <a:rPr kumimoji="1" lang="en-US" altLang="ja-JP" sz="950">
              <a:latin typeface="ＭＳ 明朝" panose="02020609040205080304" pitchFamily="17" charset="-128"/>
              <a:ea typeface="ＭＳ 明朝" panose="02020609040205080304" pitchFamily="17" charset="-128"/>
            </a:rPr>
            <a:t>5</a:t>
          </a:r>
          <a:r>
            <a:rPr kumimoji="1" lang="ja-JP" altLang="en-US" sz="950">
              <a:latin typeface="ＭＳ 明朝" panose="02020609040205080304" pitchFamily="17" charset="-128"/>
              <a:ea typeface="ＭＳ 明朝" panose="02020609040205080304" pitchFamily="17" charset="-128"/>
            </a:rPr>
            <a:t>年度には発生せず、「公債費に準ずる債務負担行為に基づく支出金」が減少（▲</a:t>
          </a:r>
          <a:r>
            <a:rPr kumimoji="1" lang="en-US" altLang="ja-JP" sz="950">
              <a:latin typeface="ＭＳ 明朝" panose="02020609040205080304" pitchFamily="17" charset="-128"/>
              <a:ea typeface="ＭＳ 明朝" panose="02020609040205080304" pitchFamily="17" charset="-128"/>
            </a:rPr>
            <a:t>420,739</a:t>
          </a:r>
          <a:r>
            <a:rPr kumimoji="1" lang="ja-JP" altLang="en-US" sz="950">
              <a:latin typeface="ＭＳ 明朝" panose="02020609040205080304" pitchFamily="17" charset="-128"/>
              <a:ea typeface="ＭＳ 明朝" panose="02020609040205080304" pitchFamily="17" charset="-128"/>
            </a:rPr>
            <a:t>千円）し、また「下水道事業債等の償還財源に充てた、一般会計の負担金、補助金」が減少（▲</a:t>
          </a:r>
          <a:r>
            <a:rPr kumimoji="1" lang="en-US" altLang="ja-JP" sz="950">
              <a:latin typeface="ＭＳ 明朝" panose="02020609040205080304" pitchFamily="17" charset="-128"/>
              <a:ea typeface="ＭＳ 明朝" panose="02020609040205080304" pitchFamily="17" charset="-128"/>
            </a:rPr>
            <a:t>54,334</a:t>
          </a:r>
          <a:r>
            <a:rPr kumimoji="1" lang="ja-JP" altLang="en-US" sz="950">
              <a:latin typeface="ＭＳ 明朝" panose="02020609040205080304" pitchFamily="17" charset="-128"/>
              <a:ea typeface="ＭＳ 明朝" panose="02020609040205080304" pitchFamily="17" charset="-128"/>
            </a:rPr>
            <a:t>千円）したこと等によって、全体で</a:t>
          </a:r>
          <a:r>
            <a:rPr kumimoji="1" lang="en-US" altLang="ja-JP" sz="950">
              <a:latin typeface="ＭＳ 明朝" panose="02020609040205080304" pitchFamily="17" charset="-128"/>
              <a:ea typeface="ＭＳ 明朝" panose="02020609040205080304" pitchFamily="17" charset="-128"/>
            </a:rPr>
            <a:t>154,728</a:t>
          </a:r>
          <a:r>
            <a:rPr kumimoji="1" lang="ja-JP" altLang="en-US" sz="950">
              <a:latin typeface="ＭＳ 明朝" panose="02020609040205080304" pitchFamily="17" charset="-128"/>
              <a:ea typeface="ＭＳ 明朝" panose="02020609040205080304" pitchFamily="17" charset="-128"/>
            </a:rPr>
            <a:t>千円の減少となった。分母は、標準財政規模の増（</a:t>
          </a:r>
          <a:r>
            <a:rPr kumimoji="1" lang="en-US" altLang="ja-JP" sz="950">
              <a:latin typeface="ＭＳ 明朝" panose="02020609040205080304" pitchFamily="17" charset="-128"/>
              <a:ea typeface="ＭＳ 明朝" panose="02020609040205080304" pitchFamily="17" charset="-128"/>
            </a:rPr>
            <a:t>625,400</a:t>
          </a:r>
          <a:r>
            <a:rPr kumimoji="1" lang="ja-JP" altLang="en-US" sz="950">
              <a:latin typeface="ＭＳ 明朝" panose="02020609040205080304" pitchFamily="17" charset="-128"/>
              <a:ea typeface="ＭＳ 明朝" panose="02020609040205080304" pitchFamily="17" charset="-128"/>
            </a:rPr>
            <a:t>千円）により、全体で</a:t>
          </a:r>
          <a:r>
            <a:rPr kumimoji="1" lang="en-US" altLang="ja-JP" sz="950">
              <a:latin typeface="ＭＳ 明朝" panose="02020609040205080304" pitchFamily="17" charset="-128"/>
              <a:ea typeface="ＭＳ 明朝" panose="02020609040205080304" pitchFamily="17" charset="-128"/>
            </a:rPr>
            <a:t>665,965</a:t>
          </a:r>
          <a:r>
            <a:rPr kumimoji="1" lang="ja-JP" altLang="en-US" sz="950">
              <a:latin typeface="ＭＳ 明朝" panose="02020609040205080304" pitchFamily="17" charset="-128"/>
              <a:ea typeface="ＭＳ 明朝" panose="02020609040205080304" pitchFamily="17" charset="-128"/>
            </a:rPr>
            <a:t>千円の増加となった。</a:t>
          </a:r>
        </a:p>
        <a:p>
          <a:r>
            <a:rPr kumimoji="1" lang="ja-JP" altLang="en-US" sz="950">
              <a:latin typeface="ＭＳ 明朝" panose="02020609040205080304" pitchFamily="17" charset="-128"/>
              <a:ea typeface="ＭＳ 明朝" panose="02020609040205080304" pitchFamily="17" charset="-128"/>
            </a:rPr>
            <a:t>分子が減少し分母が増加したことによって単年度の実質公債費比率は</a:t>
          </a:r>
          <a:r>
            <a:rPr kumimoji="1" lang="en-US" altLang="ja-JP" sz="950">
              <a:latin typeface="ＭＳ 明朝" panose="02020609040205080304" pitchFamily="17" charset="-128"/>
              <a:ea typeface="ＭＳ 明朝" panose="02020609040205080304" pitchFamily="17" charset="-128"/>
            </a:rPr>
            <a:t>0.7</a:t>
          </a:r>
          <a:r>
            <a:rPr kumimoji="1" lang="ja-JP" altLang="en-US" sz="950">
              <a:latin typeface="ＭＳ 明朝" panose="02020609040205080304" pitchFamily="17" charset="-128"/>
              <a:ea typeface="ＭＳ 明朝" panose="02020609040205080304" pitchFamily="17" charset="-128"/>
            </a:rPr>
            <a:t>ポイントの減少となったが、</a:t>
          </a:r>
          <a:r>
            <a:rPr kumimoji="1" lang="en-US" altLang="ja-JP" sz="950">
              <a:latin typeface="ＭＳ 明朝" panose="02020609040205080304" pitchFamily="17" charset="-128"/>
              <a:ea typeface="ＭＳ 明朝" panose="02020609040205080304" pitchFamily="17" charset="-128"/>
            </a:rPr>
            <a:t>3</a:t>
          </a:r>
          <a:r>
            <a:rPr kumimoji="1" lang="ja-JP" altLang="en-US" sz="950">
              <a:latin typeface="ＭＳ 明朝" panose="02020609040205080304" pitchFamily="17" charset="-128"/>
              <a:ea typeface="ＭＳ 明朝" panose="02020609040205080304" pitchFamily="17" charset="-128"/>
            </a:rPr>
            <a:t>ヵ年平均では比率の低かった令和</a:t>
          </a:r>
          <a:r>
            <a:rPr kumimoji="1" lang="en-US" altLang="ja-JP" sz="950">
              <a:latin typeface="ＭＳ 明朝" panose="02020609040205080304" pitchFamily="17" charset="-128"/>
              <a:ea typeface="ＭＳ 明朝" panose="02020609040205080304" pitchFamily="17" charset="-128"/>
            </a:rPr>
            <a:t>2</a:t>
          </a:r>
          <a:r>
            <a:rPr kumimoji="1" lang="ja-JP" altLang="en-US" sz="950">
              <a:latin typeface="ＭＳ 明朝" panose="02020609040205080304" pitchFamily="17" charset="-128"/>
              <a:ea typeface="ＭＳ 明朝" panose="02020609040205080304" pitchFamily="17" charset="-128"/>
            </a:rPr>
            <a:t>年度比率が抜けたため、</a:t>
          </a:r>
          <a:r>
            <a:rPr kumimoji="1" lang="en-US" altLang="ja-JP" sz="950">
              <a:latin typeface="ＭＳ 明朝" panose="02020609040205080304" pitchFamily="17" charset="-128"/>
              <a:ea typeface="ＭＳ 明朝" panose="02020609040205080304" pitchFamily="17" charset="-128"/>
            </a:rPr>
            <a:t>0.7</a:t>
          </a:r>
          <a:r>
            <a:rPr kumimoji="1" lang="ja-JP" altLang="en-US" sz="950">
              <a:latin typeface="ＭＳ 明朝" panose="02020609040205080304" pitchFamily="17" charset="-128"/>
              <a:ea typeface="ＭＳ 明朝" panose="02020609040205080304" pitchFamily="17" charset="-128"/>
            </a:rPr>
            <a:t>ポイント上昇した。</a:t>
          </a:r>
        </a:p>
        <a:p>
          <a:r>
            <a:rPr kumimoji="1" lang="ja-JP" altLang="en-US" sz="950">
              <a:latin typeface="ＭＳ 明朝" panose="02020609040205080304" pitchFamily="17" charset="-128"/>
              <a:ea typeface="ＭＳ 明朝" panose="02020609040205080304" pitchFamily="17" charset="-128"/>
            </a:rPr>
            <a:t>今後、本格的に公共施設の大規模修繕が始まっていく中において、緊急度・住民ニーズを的確に把握した事業を選択するとともに、効果的な起債の活用についても検討を進めていく。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57150</xdr:rowOff>
    </xdr:to>
    <xdr:cxnSp macro="">
      <xdr:nvCxnSpPr>
        <xdr:cNvPr id="385" name="直線コネクタ 384"/>
        <xdr:cNvCxnSpPr/>
      </xdr:nvCxnSpPr>
      <xdr:spPr>
        <a:xfrm>
          <a:off x="16179800" y="66632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10281</xdr:rowOff>
    </xdr:from>
    <xdr:to>
      <xdr:col>77</xdr:col>
      <xdr:colOff>44450</xdr:colOff>
      <xdr:row>38</xdr:row>
      <xdr:rowOff>148167</xdr:rowOff>
    </xdr:to>
    <xdr:cxnSp macro="">
      <xdr:nvCxnSpPr>
        <xdr:cNvPr id="388" name="直線コネクタ 387"/>
        <xdr:cNvCxnSpPr/>
      </xdr:nvCxnSpPr>
      <xdr:spPr>
        <a:xfrm>
          <a:off x="15290800" y="652538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38</xdr:row>
      <xdr:rowOff>10281</xdr:rowOff>
    </xdr:to>
    <xdr:cxnSp macro="">
      <xdr:nvCxnSpPr>
        <xdr:cNvPr id="391" name="直線コネクタ 390"/>
        <xdr:cNvCxnSpPr/>
      </xdr:nvCxnSpPr>
      <xdr:spPr>
        <a:xfrm>
          <a:off x="14401800" y="64679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124278</xdr:rowOff>
    </xdr:from>
    <xdr:to>
      <xdr:col>68</xdr:col>
      <xdr:colOff>152400</xdr:colOff>
      <xdr:row>37</xdr:row>
      <xdr:rowOff>147260</xdr:rowOff>
    </xdr:to>
    <xdr:cxnSp macro="">
      <xdr:nvCxnSpPr>
        <xdr:cNvPr id="394" name="直線コネクタ 393"/>
        <xdr:cNvCxnSpPr/>
      </xdr:nvCxnSpPr>
      <xdr:spPr>
        <a:xfrm flipV="1">
          <a:off x="13512800" y="646792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8" name="テキスト ボックス 397"/>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4" name="楕円 403"/>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5"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6" name="楕円 405"/>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7" name="テキスト ボックス 406"/>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130931</xdr:rowOff>
    </xdr:from>
    <xdr:to>
      <xdr:col>73</xdr:col>
      <xdr:colOff>44450</xdr:colOff>
      <xdr:row>38</xdr:row>
      <xdr:rowOff>61081</xdr:rowOff>
    </xdr:to>
    <xdr:sp macro="" textlink="">
      <xdr:nvSpPr>
        <xdr:cNvPr id="408" name="楕円 407"/>
        <xdr:cNvSpPr/>
      </xdr:nvSpPr>
      <xdr:spPr>
        <a:xfrm>
          <a:off x="15240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71258</xdr:rowOff>
    </xdr:from>
    <xdr:ext cx="762000" cy="259045"/>
    <xdr:sp macro="" textlink="">
      <xdr:nvSpPr>
        <xdr:cNvPr id="409" name="テキスト ボックス 408"/>
        <xdr:cNvSpPr txBox="1"/>
      </xdr:nvSpPr>
      <xdr:spPr>
        <a:xfrm>
          <a:off x="14909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73478</xdr:rowOff>
    </xdr:from>
    <xdr:to>
      <xdr:col>68</xdr:col>
      <xdr:colOff>203200</xdr:colOff>
      <xdr:row>38</xdr:row>
      <xdr:rowOff>3628</xdr:rowOff>
    </xdr:to>
    <xdr:sp macro="" textlink="">
      <xdr:nvSpPr>
        <xdr:cNvPr id="410" name="楕円 409"/>
        <xdr:cNvSpPr/>
      </xdr:nvSpPr>
      <xdr:spPr>
        <a:xfrm>
          <a:off x="1435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13805</xdr:rowOff>
    </xdr:from>
    <xdr:ext cx="762000" cy="259045"/>
    <xdr:sp macro="" textlink="">
      <xdr:nvSpPr>
        <xdr:cNvPr id="411" name="テキスト ボックス 410"/>
        <xdr:cNvSpPr txBox="1"/>
      </xdr:nvSpPr>
      <xdr:spPr>
        <a:xfrm>
          <a:off x="14020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96460</xdr:rowOff>
    </xdr:from>
    <xdr:to>
      <xdr:col>64</xdr:col>
      <xdr:colOff>152400</xdr:colOff>
      <xdr:row>38</xdr:row>
      <xdr:rowOff>26609</xdr:rowOff>
    </xdr:to>
    <xdr:sp macro="" textlink="">
      <xdr:nvSpPr>
        <xdr:cNvPr id="412" name="楕円 411"/>
        <xdr:cNvSpPr/>
      </xdr:nvSpPr>
      <xdr:spPr>
        <a:xfrm>
          <a:off x="13462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36787</xdr:rowOff>
    </xdr:from>
    <xdr:ext cx="762000" cy="259045"/>
    <xdr:sp macro="" textlink="">
      <xdr:nvSpPr>
        <xdr:cNvPr id="413" name="テキスト ボックス 412"/>
        <xdr:cNvSpPr txBox="1"/>
      </xdr:nvSpPr>
      <xdr:spPr>
        <a:xfrm>
          <a:off x="13131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明朝" panose="02020609040205080304" pitchFamily="17" charset="-128"/>
              <a:ea typeface="ＭＳ 明朝" panose="02020609040205080304" pitchFamily="17" charset="-128"/>
            </a:rPr>
            <a:t>前年度と同一数値の、過去</a:t>
          </a:r>
          <a:r>
            <a:rPr kumimoji="1" lang="en-US" altLang="ja-JP" sz="1100">
              <a:latin typeface="ＭＳ 明朝" panose="02020609040205080304" pitchFamily="17" charset="-128"/>
              <a:ea typeface="ＭＳ 明朝" panose="02020609040205080304" pitchFamily="17" charset="-128"/>
            </a:rPr>
            <a:t>5</a:t>
          </a:r>
          <a:r>
            <a:rPr kumimoji="1" lang="ja-JP" altLang="en-US" sz="1100">
              <a:latin typeface="ＭＳ 明朝" panose="02020609040205080304" pitchFamily="17" charset="-128"/>
              <a:ea typeface="ＭＳ 明朝" panose="02020609040205080304" pitchFamily="17" charset="-128"/>
            </a:rPr>
            <a:t>年間で最も低い比率となった。</a:t>
          </a:r>
        </a:p>
        <a:p>
          <a:r>
            <a:rPr kumimoji="1" lang="ja-JP" altLang="en-US" sz="1100">
              <a:latin typeface="ＭＳ 明朝" panose="02020609040205080304" pitchFamily="17" charset="-128"/>
              <a:ea typeface="ＭＳ 明朝" panose="02020609040205080304" pitchFamily="17" charset="-128"/>
            </a:rPr>
            <a:t>分子については、起債償還額が発行額を上回ったことで「一般会計の地方債現在高」が減少したものの、「充当可能基金」が一部を除く基金を廃止したことに伴い大幅減になったこと、地方債現在高に係る基準財政需要額算入見込み額も大幅減になったことによって、全体では</a:t>
          </a:r>
          <a:r>
            <a:rPr kumimoji="1" lang="en-US" altLang="ja-JP" sz="1100">
              <a:latin typeface="ＭＳ 明朝" panose="02020609040205080304" pitchFamily="17" charset="-128"/>
              <a:ea typeface="ＭＳ 明朝" panose="02020609040205080304" pitchFamily="17" charset="-128"/>
            </a:rPr>
            <a:t>81,571</a:t>
          </a:r>
          <a:r>
            <a:rPr kumimoji="1" lang="ja-JP" altLang="en-US" sz="1100">
              <a:latin typeface="ＭＳ 明朝" panose="02020609040205080304" pitchFamily="17" charset="-128"/>
              <a:ea typeface="ＭＳ 明朝" panose="02020609040205080304" pitchFamily="17" charset="-128"/>
            </a:rPr>
            <a:t>千円の増加となった。分母については、標準財政規模の増により、全体で</a:t>
          </a:r>
          <a:r>
            <a:rPr kumimoji="1" lang="en-US" altLang="ja-JP" sz="1100">
              <a:latin typeface="ＭＳ 明朝" panose="02020609040205080304" pitchFamily="17" charset="-128"/>
              <a:ea typeface="ＭＳ 明朝" panose="02020609040205080304" pitchFamily="17" charset="-128"/>
            </a:rPr>
            <a:t>665,965</a:t>
          </a:r>
          <a:r>
            <a:rPr kumimoji="1" lang="ja-JP" altLang="en-US" sz="1100">
              <a:latin typeface="ＭＳ 明朝" panose="02020609040205080304" pitchFamily="17" charset="-128"/>
              <a:ea typeface="ＭＳ 明朝" panose="02020609040205080304" pitchFamily="17" charset="-128"/>
            </a:rPr>
            <a:t>千円の増加となった。</a:t>
          </a:r>
        </a:p>
        <a:p>
          <a:r>
            <a:rPr kumimoji="1" lang="ja-JP" altLang="en-US" sz="1100">
              <a:latin typeface="ＭＳ 明朝" panose="02020609040205080304" pitchFamily="17" charset="-128"/>
              <a:ea typeface="ＭＳ 明朝" panose="02020609040205080304" pitchFamily="17" charset="-128"/>
            </a:rPr>
            <a:t>分母・分子ともに増加したが、増加率が同程度であったため、前年度と同一数値となった。今後も後世への負担を少しでも軽減できるよう、事業実施の適正化を図り、財政の健全化に努める。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86995</xdr:rowOff>
    </xdr:from>
    <xdr:to>
      <xdr:col>81</xdr:col>
      <xdr:colOff>44450</xdr:colOff>
      <xdr:row>14</xdr:row>
      <xdr:rowOff>86995</xdr:rowOff>
    </xdr:to>
    <xdr:cxnSp macro="">
      <xdr:nvCxnSpPr>
        <xdr:cNvPr id="449" name="直線コネクタ 448"/>
        <xdr:cNvCxnSpPr/>
      </xdr:nvCxnSpPr>
      <xdr:spPr>
        <a:xfrm>
          <a:off x="16179800" y="24872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86995</xdr:rowOff>
    </xdr:from>
    <xdr:to>
      <xdr:col>77</xdr:col>
      <xdr:colOff>44450</xdr:colOff>
      <xdr:row>14</xdr:row>
      <xdr:rowOff>140426</xdr:rowOff>
    </xdr:to>
    <xdr:cxnSp macro="">
      <xdr:nvCxnSpPr>
        <xdr:cNvPr id="452" name="直線コネクタ 451"/>
        <xdr:cNvCxnSpPr/>
      </xdr:nvCxnSpPr>
      <xdr:spPr>
        <a:xfrm flipV="1">
          <a:off x="15290800" y="2487295"/>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140426</xdr:rowOff>
    </xdr:from>
    <xdr:to>
      <xdr:col>72</xdr:col>
      <xdr:colOff>203200</xdr:colOff>
      <xdr:row>15</xdr:row>
      <xdr:rowOff>156845</xdr:rowOff>
    </xdr:to>
    <xdr:cxnSp macro="">
      <xdr:nvCxnSpPr>
        <xdr:cNvPr id="455" name="直線コネクタ 454"/>
        <xdr:cNvCxnSpPr/>
      </xdr:nvCxnSpPr>
      <xdr:spPr>
        <a:xfrm flipV="1">
          <a:off x="14401800" y="2540726"/>
          <a:ext cx="889000" cy="18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6" name="フローチャート: 判断 45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7" name="テキスト ボックス 45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156845</xdr:rowOff>
    </xdr:from>
    <xdr:to>
      <xdr:col>68</xdr:col>
      <xdr:colOff>152400</xdr:colOff>
      <xdr:row>16</xdr:row>
      <xdr:rowOff>56062</xdr:rowOff>
    </xdr:to>
    <xdr:cxnSp macro="">
      <xdr:nvCxnSpPr>
        <xdr:cNvPr id="458" name="直線コネクタ 457"/>
        <xdr:cNvCxnSpPr/>
      </xdr:nvCxnSpPr>
      <xdr:spPr>
        <a:xfrm flipV="1">
          <a:off x="13512800" y="2728595"/>
          <a:ext cx="889000" cy="7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100784</xdr:rowOff>
    </xdr:from>
    <xdr:to>
      <xdr:col>68</xdr:col>
      <xdr:colOff>203200</xdr:colOff>
      <xdr:row>14</xdr:row>
      <xdr:rowOff>30934</xdr:rowOff>
    </xdr:to>
    <xdr:sp macro="" textlink="">
      <xdr:nvSpPr>
        <xdr:cNvPr id="459" name="フローチャート: 判断 458"/>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60" name="テキスト ボックス 459"/>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61" name="フローチャート: 判断 460"/>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2" name="テキスト ボックス 461"/>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36195</xdr:rowOff>
    </xdr:from>
    <xdr:to>
      <xdr:col>81</xdr:col>
      <xdr:colOff>95250</xdr:colOff>
      <xdr:row>14</xdr:row>
      <xdr:rowOff>137795</xdr:rowOff>
    </xdr:to>
    <xdr:sp macro="" textlink="">
      <xdr:nvSpPr>
        <xdr:cNvPr id="468" name="楕円 467"/>
        <xdr:cNvSpPr/>
      </xdr:nvSpPr>
      <xdr:spPr>
        <a:xfrm>
          <a:off x="169672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8272</xdr:rowOff>
    </xdr:from>
    <xdr:ext cx="762000" cy="259045"/>
    <xdr:sp macro="" textlink="">
      <xdr:nvSpPr>
        <xdr:cNvPr id="469" name="将来負担の状況該当値テキスト"/>
        <xdr:cNvSpPr txBox="1"/>
      </xdr:nvSpPr>
      <xdr:spPr>
        <a:xfrm>
          <a:off x="17106900" y="240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36195</xdr:rowOff>
    </xdr:from>
    <xdr:to>
      <xdr:col>77</xdr:col>
      <xdr:colOff>95250</xdr:colOff>
      <xdr:row>14</xdr:row>
      <xdr:rowOff>137795</xdr:rowOff>
    </xdr:to>
    <xdr:sp macro="" textlink="">
      <xdr:nvSpPr>
        <xdr:cNvPr id="470" name="楕円 469"/>
        <xdr:cNvSpPr/>
      </xdr:nvSpPr>
      <xdr:spPr>
        <a:xfrm>
          <a:off x="16129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122572</xdr:rowOff>
    </xdr:from>
    <xdr:ext cx="736600" cy="259045"/>
    <xdr:sp macro="" textlink="">
      <xdr:nvSpPr>
        <xdr:cNvPr id="471" name="テキスト ボックス 470"/>
        <xdr:cNvSpPr txBox="1"/>
      </xdr:nvSpPr>
      <xdr:spPr>
        <a:xfrm>
          <a:off x="15798800" y="2522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89626</xdr:rowOff>
    </xdr:from>
    <xdr:to>
      <xdr:col>73</xdr:col>
      <xdr:colOff>44450</xdr:colOff>
      <xdr:row>15</xdr:row>
      <xdr:rowOff>19776</xdr:rowOff>
    </xdr:to>
    <xdr:sp macro="" textlink="">
      <xdr:nvSpPr>
        <xdr:cNvPr id="472" name="楕円 471"/>
        <xdr:cNvSpPr/>
      </xdr:nvSpPr>
      <xdr:spPr>
        <a:xfrm>
          <a:off x="15240000" y="248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4553</xdr:rowOff>
    </xdr:from>
    <xdr:ext cx="762000" cy="259045"/>
    <xdr:sp macro="" textlink="">
      <xdr:nvSpPr>
        <xdr:cNvPr id="473" name="テキスト ボックス 472"/>
        <xdr:cNvSpPr txBox="1"/>
      </xdr:nvSpPr>
      <xdr:spPr>
        <a:xfrm>
          <a:off x="14909800" y="257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106045</xdr:rowOff>
    </xdr:from>
    <xdr:to>
      <xdr:col>68</xdr:col>
      <xdr:colOff>203200</xdr:colOff>
      <xdr:row>16</xdr:row>
      <xdr:rowOff>36195</xdr:rowOff>
    </xdr:to>
    <xdr:sp macro="" textlink="">
      <xdr:nvSpPr>
        <xdr:cNvPr id="474" name="楕円 473"/>
        <xdr:cNvSpPr/>
      </xdr:nvSpPr>
      <xdr:spPr>
        <a:xfrm>
          <a:off x="14351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20972</xdr:rowOff>
    </xdr:from>
    <xdr:ext cx="762000" cy="259045"/>
    <xdr:sp macro="" textlink="">
      <xdr:nvSpPr>
        <xdr:cNvPr id="475" name="テキスト ボックス 474"/>
        <xdr:cNvSpPr txBox="1"/>
      </xdr:nvSpPr>
      <xdr:spPr>
        <a:xfrm>
          <a:off x="14020800" y="276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5262</xdr:rowOff>
    </xdr:from>
    <xdr:to>
      <xdr:col>64</xdr:col>
      <xdr:colOff>152400</xdr:colOff>
      <xdr:row>16</xdr:row>
      <xdr:rowOff>106862</xdr:rowOff>
    </xdr:to>
    <xdr:sp macro="" textlink="">
      <xdr:nvSpPr>
        <xdr:cNvPr id="476" name="楕円 475"/>
        <xdr:cNvSpPr/>
      </xdr:nvSpPr>
      <xdr:spPr>
        <a:xfrm>
          <a:off x="13462000" y="27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91639</xdr:rowOff>
    </xdr:from>
    <xdr:ext cx="762000" cy="259045"/>
    <xdr:sp macro="" textlink="">
      <xdr:nvSpPr>
        <xdr:cNvPr id="477" name="テキスト ボックス 476"/>
        <xdr:cNvSpPr txBox="1"/>
      </xdr:nvSpPr>
      <xdr:spPr>
        <a:xfrm>
          <a:off x="13131800" y="28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131,356
127,639
17.57
50,933,779
48,305,509
1,205,359
26,381,353
23,342,867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前年度を</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ポイント上回り、過去</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年間では</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番目に高い比率となった。神奈川県平均を</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ポイント下回ったが、全国平均を</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ポイント上回った。</a:t>
          </a:r>
        </a:p>
        <a:p>
          <a:r>
            <a:rPr kumimoji="1" lang="ja-JP" altLang="en-US" sz="1100">
              <a:latin typeface="ＭＳ Ｐゴシック" panose="020B0600070205080204" pitchFamily="50" charset="-128"/>
              <a:ea typeface="ＭＳ Ｐゴシック" panose="020B0600070205080204" pitchFamily="50" charset="-128"/>
            </a:rPr>
            <a:t>分子は人事院勧告に伴う給与改定率が高かったことや、会計年度任用職員の給与改定を１２月に遡及で行ったこと等で、全体で</a:t>
          </a:r>
          <a:r>
            <a:rPr kumimoji="1" lang="en-US" altLang="ja-JP" sz="1100">
              <a:latin typeface="ＭＳ Ｐゴシック" panose="020B0600070205080204" pitchFamily="50" charset="-128"/>
              <a:ea typeface="ＭＳ Ｐゴシック" panose="020B0600070205080204" pitchFamily="50" charset="-128"/>
            </a:rPr>
            <a:t>255,102</a:t>
          </a:r>
          <a:r>
            <a:rPr kumimoji="1" lang="ja-JP" altLang="en-US" sz="1100">
              <a:latin typeface="ＭＳ Ｐゴシック" panose="020B0600070205080204" pitchFamily="50" charset="-128"/>
              <a:ea typeface="ＭＳ Ｐゴシック" panose="020B0600070205080204" pitchFamily="50" charset="-128"/>
            </a:rPr>
            <a:t>千円の増となった。分母（経常一般財源収入及び臨時財政対策債）も普通交付税や、固定資産税（家屋）、個人市民税（所得割）等の増加によって全体で</a:t>
          </a:r>
          <a:r>
            <a:rPr kumimoji="1" lang="en-US" altLang="ja-JP" sz="1100">
              <a:latin typeface="ＭＳ Ｐゴシック" panose="020B0600070205080204" pitchFamily="50" charset="-128"/>
              <a:ea typeface="ＭＳ Ｐゴシック" panose="020B0600070205080204" pitchFamily="50" charset="-128"/>
            </a:rPr>
            <a:t>656,387</a:t>
          </a:r>
          <a:r>
            <a:rPr kumimoji="1" lang="ja-JP" altLang="en-US" sz="1100">
              <a:latin typeface="ＭＳ Ｐゴシック" panose="020B0600070205080204" pitchFamily="50" charset="-128"/>
              <a:ea typeface="ＭＳ Ｐゴシック" panose="020B0600070205080204" pitchFamily="50" charset="-128"/>
            </a:rPr>
            <a:t>千円増加したものの、分子の増加率が分母の増加率を上回ったため、比率は前年度よりも上昇した。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58420</xdr:rowOff>
    </xdr:from>
    <xdr:to>
      <xdr:col>24</xdr:col>
      <xdr:colOff>25400</xdr:colOff>
      <xdr:row>40</xdr:row>
      <xdr:rowOff>85852</xdr:rowOff>
    </xdr:to>
    <xdr:cxnSp macro="">
      <xdr:nvCxnSpPr>
        <xdr:cNvPr id="64" name="直線コネクタ 63"/>
        <xdr:cNvCxnSpPr/>
      </xdr:nvCxnSpPr>
      <xdr:spPr>
        <a:xfrm>
          <a:off x="3987800" y="69164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macro="" textlink="">
      <xdr:nvSpPr>
        <xdr:cNvPr id="65" name="人件費平均値テキスト"/>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40</xdr:row>
      <xdr:rowOff>58420</xdr:rowOff>
    </xdr:to>
    <xdr:cxnSp macro="">
      <xdr:nvCxnSpPr>
        <xdr:cNvPr id="67" name="直線コネクタ 66"/>
        <xdr:cNvCxnSpPr/>
      </xdr:nvCxnSpPr>
      <xdr:spPr>
        <a:xfrm>
          <a:off x="3098800" y="6824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87393</xdr:rowOff>
    </xdr:from>
    <xdr:ext cx="736600" cy="259045"/>
    <xdr:sp macro="" textlink="">
      <xdr:nvSpPr>
        <xdr:cNvPr id="69" name="テキスト ボックス 68"/>
        <xdr:cNvSpPr txBox="1"/>
      </xdr:nvSpPr>
      <xdr:spPr>
        <a:xfrm>
          <a:off x="3606800" y="6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41</xdr:row>
      <xdr:rowOff>115570</xdr:rowOff>
    </xdr:to>
    <xdr:cxnSp macro="">
      <xdr:nvCxnSpPr>
        <xdr:cNvPr id="70" name="直線コネクタ 69"/>
        <xdr:cNvCxnSpPr/>
      </xdr:nvCxnSpPr>
      <xdr:spPr>
        <a:xfrm flipV="1">
          <a:off x="2209800" y="68249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85852</xdr:rowOff>
    </xdr:from>
    <xdr:to>
      <xdr:col>11</xdr:col>
      <xdr:colOff>9525</xdr:colOff>
      <xdr:row>41</xdr:row>
      <xdr:rowOff>115570</xdr:rowOff>
    </xdr:to>
    <xdr:cxnSp macro="">
      <xdr:nvCxnSpPr>
        <xdr:cNvPr id="73" name="直線コネクタ 72"/>
        <xdr:cNvCxnSpPr/>
      </xdr:nvCxnSpPr>
      <xdr:spPr>
        <a:xfrm>
          <a:off x="1320800" y="694385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macro="" textlink="">
      <xdr:nvSpPr>
        <xdr:cNvPr id="75" name="テキスト ボックス 74"/>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macro="" textlink="">
      <xdr:nvSpPr>
        <xdr:cNvPr id="77" name="テキスト ボックス 76"/>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35052</xdr:rowOff>
    </xdr:from>
    <xdr:to>
      <xdr:col>24</xdr:col>
      <xdr:colOff>76200</xdr:colOff>
      <xdr:row>40</xdr:row>
      <xdr:rowOff>136652</xdr:rowOff>
    </xdr:to>
    <xdr:sp macro="" textlink="">
      <xdr:nvSpPr>
        <xdr:cNvPr id="83" name="楕円 82"/>
        <xdr:cNvSpPr/>
      </xdr:nvSpPr>
      <xdr:spPr>
        <a:xfrm>
          <a:off x="47752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7129</xdr:rowOff>
    </xdr:from>
    <xdr:ext cx="762000" cy="259045"/>
    <xdr:sp macro="" textlink="">
      <xdr:nvSpPr>
        <xdr:cNvPr id="84" name="人件費該当値テキスト"/>
        <xdr:cNvSpPr txBox="1"/>
      </xdr:nvSpPr>
      <xdr:spPr>
        <a:xfrm>
          <a:off x="49149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xdr:rowOff>
    </xdr:from>
    <xdr:to>
      <xdr:col>20</xdr:col>
      <xdr:colOff>38100</xdr:colOff>
      <xdr:row>40</xdr:row>
      <xdr:rowOff>109220</xdr:rowOff>
    </xdr:to>
    <xdr:sp macro="" textlink="">
      <xdr:nvSpPr>
        <xdr:cNvPr id="85" name="楕円 84"/>
        <xdr:cNvSpPr/>
      </xdr:nvSpPr>
      <xdr:spPr>
        <a:xfrm>
          <a:off x="3937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93997</xdr:rowOff>
    </xdr:from>
    <xdr:ext cx="736600" cy="259045"/>
    <xdr:sp macro="" textlink="">
      <xdr:nvSpPr>
        <xdr:cNvPr id="86" name="テキスト ボックス 85"/>
        <xdr:cNvSpPr txBox="1"/>
      </xdr:nvSpPr>
      <xdr:spPr>
        <a:xfrm>
          <a:off x="3606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7" name="楕円 86"/>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88" name="テキスト ボックス 87"/>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64770</xdr:rowOff>
    </xdr:from>
    <xdr:to>
      <xdr:col>11</xdr:col>
      <xdr:colOff>60325</xdr:colOff>
      <xdr:row>41</xdr:row>
      <xdr:rowOff>166370</xdr:rowOff>
    </xdr:to>
    <xdr:sp macro="" textlink="">
      <xdr:nvSpPr>
        <xdr:cNvPr id="89" name="楕円 88"/>
        <xdr:cNvSpPr/>
      </xdr:nvSpPr>
      <xdr:spPr>
        <a:xfrm>
          <a:off x="2159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151147</xdr:rowOff>
    </xdr:from>
    <xdr:ext cx="762000" cy="259045"/>
    <xdr:sp macro="" textlink="">
      <xdr:nvSpPr>
        <xdr:cNvPr id="90" name="テキスト ボックス 89"/>
        <xdr:cNvSpPr txBox="1"/>
      </xdr:nvSpPr>
      <xdr:spPr>
        <a:xfrm>
          <a:off x="1828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35052</xdr:rowOff>
    </xdr:from>
    <xdr:to>
      <xdr:col>6</xdr:col>
      <xdr:colOff>171450</xdr:colOff>
      <xdr:row>40</xdr:row>
      <xdr:rowOff>136652</xdr:rowOff>
    </xdr:to>
    <xdr:sp macro="" textlink="">
      <xdr:nvSpPr>
        <xdr:cNvPr id="91" name="楕円 90"/>
        <xdr:cNvSpPr/>
      </xdr:nvSpPr>
      <xdr:spPr>
        <a:xfrm>
          <a:off x="1270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121429</xdr:rowOff>
    </xdr:from>
    <xdr:ext cx="762000" cy="259045"/>
    <xdr:sp macro="" textlink="">
      <xdr:nvSpPr>
        <xdr:cNvPr id="92" name="テキスト ボックス 91"/>
        <xdr:cNvSpPr txBox="1"/>
      </xdr:nvSpPr>
      <xdr:spPr>
        <a:xfrm>
          <a:off x="939800" y="69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番目に高い比率となった。神奈川県平均を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ポイント上回り、全国平均も</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分子は賃借料や数年に一度の学校用指導書の購入等により全体で</a:t>
          </a:r>
          <a:r>
            <a:rPr kumimoji="1" lang="en-US" altLang="ja-JP" sz="1300">
              <a:latin typeface="ＭＳ Ｐゴシック" panose="020B0600070205080204" pitchFamily="50" charset="-128"/>
              <a:ea typeface="ＭＳ Ｐゴシック" panose="020B0600070205080204" pitchFamily="50" charset="-128"/>
            </a:rPr>
            <a:t>84,587</a:t>
          </a:r>
          <a:r>
            <a:rPr kumimoji="1" lang="ja-JP" altLang="en-US" sz="1300">
              <a:latin typeface="ＭＳ Ｐゴシック" panose="020B0600070205080204" pitchFamily="50" charset="-128"/>
              <a:ea typeface="ＭＳ Ｐゴシック" panose="020B0600070205080204" pitchFamily="50" charset="-128"/>
            </a:rPr>
            <a:t>千円の増となった。分母（経常一般財源収入及び臨時財政対策債）は全体で</a:t>
          </a:r>
          <a:r>
            <a:rPr kumimoji="1" lang="en-US" altLang="ja-JP" sz="1300">
              <a:latin typeface="ＭＳ Ｐゴシック" panose="020B0600070205080204" pitchFamily="50" charset="-128"/>
              <a:ea typeface="ＭＳ Ｐゴシック" panose="020B0600070205080204" pitchFamily="50" charset="-128"/>
            </a:rPr>
            <a:t>656,387</a:t>
          </a:r>
          <a:r>
            <a:rPr kumimoji="1" lang="ja-JP" altLang="en-US" sz="1300">
              <a:latin typeface="ＭＳ Ｐゴシック" panose="020B0600070205080204" pitchFamily="50" charset="-128"/>
              <a:ea typeface="ＭＳ Ｐゴシック" panose="020B0600070205080204" pitchFamily="50" charset="-128"/>
            </a:rPr>
            <a:t>千円増加し、分母の増加率が分子の増加率を上回ったため、比率は前年度よりも低下した。</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19</xdr:row>
      <xdr:rowOff>53522</xdr:rowOff>
    </xdr:to>
    <xdr:cxnSp macro="">
      <xdr:nvCxnSpPr>
        <xdr:cNvPr id="127" name="直線コネクタ 126"/>
        <xdr:cNvCxnSpPr/>
      </xdr:nvCxnSpPr>
      <xdr:spPr>
        <a:xfrm flipV="1">
          <a:off x="15671800" y="32893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19</xdr:row>
      <xdr:rowOff>53522</xdr:rowOff>
    </xdr:to>
    <xdr:cxnSp macro="">
      <xdr:nvCxnSpPr>
        <xdr:cNvPr id="130" name="直線コネクタ 129"/>
        <xdr:cNvCxnSpPr/>
      </xdr:nvCxnSpPr>
      <xdr:spPr>
        <a:xfrm>
          <a:off x="14782800" y="30933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18</xdr:row>
      <xdr:rowOff>83457</xdr:rowOff>
    </xdr:to>
    <xdr:cxnSp macro="">
      <xdr:nvCxnSpPr>
        <xdr:cNvPr id="133" name="直線コネクタ 132"/>
        <xdr:cNvCxnSpPr/>
      </xdr:nvCxnSpPr>
      <xdr:spPr>
        <a:xfrm flipV="1">
          <a:off x="13893800" y="3093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83457</xdr:rowOff>
    </xdr:from>
    <xdr:to>
      <xdr:col>69</xdr:col>
      <xdr:colOff>92075</xdr:colOff>
      <xdr:row>19</xdr:row>
      <xdr:rowOff>53522</xdr:rowOff>
    </xdr:to>
    <xdr:cxnSp macro="">
      <xdr:nvCxnSpPr>
        <xdr:cNvPr id="136" name="直線コネクタ 135"/>
        <xdr:cNvCxnSpPr/>
      </xdr:nvCxnSpPr>
      <xdr:spPr>
        <a:xfrm flipV="1">
          <a:off x="13004800" y="31695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40" name="テキスト ボックス 139"/>
        <xdr:cNvSpPr txBox="1"/>
      </xdr:nvSpPr>
      <xdr:spPr>
        <a:xfrm>
          <a:off x="12623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6" name="楕円 145"/>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7"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2722</xdr:rowOff>
    </xdr:from>
    <xdr:to>
      <xdr:col>78</xdr:col>
      <xdr:colOff>120650</xdr:colOff>
      <xdr:row>19</xdr:row>
      <xdr:rowOff>104322</xdr:rowOff>
    </xdr:to>
    <xdr:sp macro="" textlink="">
      <xdr:nvSpPr>
        <xdr:cNvPr id="148" name="楕円 147"/>
        <xdr:cNvSpPr/>
      </xdr:nvSpPr>
      <xdr:spPr>
        <a:xfrm>
          <a:off x="15621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89099</xdr:rowOff>
    </xdr:from>
    <xdr:ext cx="736600" cy="259045"/>
    <xdr:sp macro="" textlink="">
      <xdr:nvSpPr>
        <xdr:cNvPr id="149" name="テキスト ボックス 148"/>
        <xdr:cNvSpPr txBox="1"/>
      </xdr:nvSpPr>
      <xdr:spPr>
        <a:xfrm>
          <a:off x="15290800" y="334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127907</xdr:rowOff>
    </xdr:from>
    <xdr:to>
      <xdr:col>74</xdr:col>
      <xdr:colOff>31750</xdr:colOff>
      <xdr:row>18</xdr:row>
      <xdr:rowOff>58057</xdr:rowOff>
    </xdr:to>
    <xdr:sp macro="" textlink="">
      <xdr:nvSpPr>
        <xdr:cNvPr id="150" name="楕円 149"/>
        <xdr:cNvSpPr/>
      </xdr:nvSpPr>
      <xdr:spPr>
        <a:xfrm>
          <a:off x="14732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42834</xdr:rowOff>
    </xdr:from>
    <xdr:ext cx="762000" cy="259045"/>
    <xdr:sp macro="" textlink="">
      <xdr:nvSpPr>
        <xdr:cNvPr id="151" name="テキスト ボックス 150"/>
        <xdr:cNvSpPr txBox="1"/>
      </xdr:nvSpPr>
      <xdr:spPr>
        <a:xfrm>
          <a:off x="14401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32657</xdr:rowOff>
    </xdr:from>
    <xdr:to>
      <xdr:col>69</xdr:col>
      <xdr:colOff>142875</xdr:colOff>
      <xdr:row>18</xdr:row>
      <xdr:rowOff>134257</xdr:rowOff>
    </xdr:to>
    <xdr:sp macro="" textlink="">
      <xdr:nvSpPr>
        <xdr:cNvPr id="152" name="楕円 151"/>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119034</xdr:rowOff>
    </xdr:from>
    <xdr:ext cx="762000" cy="259045"/>
    <xdr:sp macro="" textlink="">
      <xdr:nvSpPr>
        <xdr:cNvPr id="153" name="テキスト ボックス 152"/>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2722</xdr:rowOff>
    </xdr:from>
    <xdr:to>
      <xdr:col>65</xdr:col>
      <xdr:colOff>53975</xdr:colOff>
      <xdr:row>19</xdr:row>
      <xdr:rowOff>104322</xdr:rowOff>
    </xdr:to>
    <xdr:sp macro="" textlink="">
      <xdr:nvSpPr>
        <xdr:cNvPr id="154" name="楕円 153"/>
        <xdr:cNvSpPr/>
      </xdr:nvSpPr>
      <xdr:spPr>
        <a:xfrm>
          <a:off x="12954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89099</xdr:rowOff>
    </xdr:from>
    <xdr:ext cx="762000" cy="259045"/>
    <xdr:sp macro="" textlink="">
      <xdr:nvSpPr>
        <xdr:cNvPr id="155" name="テキスト ボックス 154"/>
        <xdr:cNvSpPr txBox="1"/>
      </xdr:nvSpPr>
      <xdr:spPr>
        <a:xfrm>
          <a:off x="12623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前年度と同一数値の、過去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年間で最も高い比率となった。神奈川県平均を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ポイント下回り、全国平均を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分子は保育所子ども・子育て支援事業費や小児医療費助成事業費の増等により、全体で</a:t>
          </a:r>
          <a:r>
            <a:rPr kumimoji="1" lang="en-US" altLang="ja-JP" sz="1300">
              <a:latin typeface="ＭＳ Ｐゴシック" panose="020B0600070205080204" pitchFamily="50" charset="-128"/>
              <a:ea typeface="ＭＳ Ｐゴシック" panose="020B0600070205080204" pitchFamily="50" charset="-128"/>
            </a:rPr>
            <a:t>117,402</a:t>
          </a:r>
          <a:r>
            <a:rPr kumimoji="1" lang="ja-JP" altLang="en-US" sz="1300">
              <a:latin typeface="ＭＳ Ｐゴシック" panose="020B0600070205080204" pitchFamily="50" charset="-128"/>
              <a:ea typeface="ＭＳ Ｐゴシック" panose="020B0600070205080204" pitchFamily="50" charset="-128"/>
            </a:rPr>
            <a:t>千円の増となった。分母（経常一般財源収入及び臨時財政対策債）は全体で</a:t>
          </a:r>
          <a:r>
            <a:rPr kumimoji="1" lang="en-US" altLang="ja-JP" sz="1300">
              <a:latin typeface="ＭＳ Ｐゴシック" panose="020B0600070205080204" pitchFamily="50" charset="-128"/>
              <a:ea typeface="ＭＳ Ｐゴシック" panose="020B0600070205080204" pitchFamily="50" charset="-128"/>
            </a:rPr>
            <a:t>656,387</a:t>
          </a:r>
          <a:r>
            <a:rPr kumimoji="1" lang="ja-JP" altLang="en-US" sz="1300">
              <a:latin typeface="ＭＳ Ｐゴシック" panose="020B0600070205080204" pitchFamily="50" charset="-128"/>
              <a:ea typeface="ＭＳ Ｐゴシック" panose="020B0600070205080204" pitchFamily="50" charset="-128"/>
            </a:rPr>
            <a:t>千円増加したものの、分母と分子の増加率が同程度であったため、同一数値となった。</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96520</xdr:rowOff>
    </xdr:from>
    <xdr:to>
      <xdr:col>24</xdr:col>
      <xdr:colOff>25400</xdr:colOff>
      <xdr:row>58</xdr:row>
      <xdr:rowOff>96520</xdr:rowOff>
    </xdr:to>
    <xdr:cxnSp macro="">
      <xdr:nvCxnSpPr>
        <xdr:cNvPr id="188" name="直線コネクタ 187"/>
        <xdr:cNvCxnSpPr/>
      </xdr:nvCxnSpPr>
      <xdr:spPr>
        <a:xfrm>
          <a:off x="3987800" y="10040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168910</xdr:rowOff>
    </xdr:from>
    <xdr:to>
      <xdr:col>19</xdr:col>
      <xdr:colOff>187325</xdr:colOff>
      <xdr:row>58</xdr:row>
      <xdr:rowOff>96520</xdr:rowOff>
    </xdr:to>
    <xdr:cxnSp macro="">
      <xdr:nvCxnSpPr>
        <xdr:cNvPr id="191" name="直線コネクタ 190"/>
        <xdr:cNvCxnSpPr/>
      </xdr:nvCxnSpPr>
      <xdr:spPr>
        <a:xfrm>
          <a:off x="3098800" y="9941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93" name="テキスト ボックス 192"/>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168910</xdr:rowOff>
    </xdr:from>
    <xdr:to>
      <xdr:col>15</xdr:col>
      <xdr:colOff>98425</xdr:colOff>
      <xdr:row>58</xdr:row>
      <xdr:rowOff>20320</xdr:rowOff>
    </xdr:to>
    <xdr:cxnSp macro="">
      <xdr:nvCxnSpPr>
        <xdr:cNvPr id="194" name="直線コネクタ 193"/>
        <xdr:cNvCxnSpPr/>
      </xdr:nvCxnSpPr>
      <xdr:spPr>
        <a:xfrm flipV="1">
          <a:off x="2209800" y="9941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92710</xdr:rowOff>
    </xdr:from>
    <xdr:to>
      <xdr:col>11</xdr:col>
      <xdr:colOff>9525</xdr:colOff>
      <xdr:row>58</xdr:row>
      <xdr:rowOff>20320</xdr:rowOff>
    </xdr:to>
    <xdr:cxnSp macro="">
      <xdr:nvCxnSpPr>
        <xdr:cNvPr id="197" name="直線コネクタ 196"/>
        <xdr:cNvCxnSpPr/>
      </xdr:nvCxnSpPr>
      <xdr:spPr>
        <a:xfrm>
          <a:off x="1320800" y="9865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199" name="テキスト ボックス 198"/>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1" name="テキスト ボックス 200"/>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45720</xdr:rowOff>
    </xdr:from>
    <xdr:to>
      <xdr:col>24</xdr:col>
      <xdr:colOff>76200</xdr:colOff>
      <xdr:row>58</xdr:row>
      <xdr:rowOff>147320</xdr:rowOff>
    </xdr:to>
    <xdr:sp macro="" textlink="">
      <xdr:nvSpPr>
        <xdr:cNvPr id="207" name="楕円 206"/>
        <xdr:cNvSpPr/>
      </xdr:nvSpPr>
      <xdr:spPr>
        <a:xfrm>
          <a:off x="4775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17797</xdr:rowOff>
    </xdr:from>
    <xdr:ext cx="762000" cy="259045"/>
    <xdr:sp macro="" textlink="">
      <xdr:nvSpPr>
        <xdr:cNvPr id="208" name="扶助費該当値テキスト"/>
        <xdr:cNvSpPr txBox="1"/>
      </xdr:nvSpPr>
      <xdr:spPr>
        <a:xfrm>
          <a:off x="4914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45720</xdr:rowOff>
    </xdr:from>
    <xdr:to>
      <xdr:col>20</xdr:col>
      <xdr:colOff>38100</xdr:colOff>
      <xdr:row>58</xdr:row>
      <xdr:rowOff>147320</xdr:rowOff>
    </xdr:to>
    <xdr:sp macro="" textlink="">
      <xdr:nvSpPr>
        <xdr:cNvPr id="209" name="楕円 208"/>
        <xdr:cNvSpPr/>
      </xdr:nvSpPr>
      <xdr:spPr>
        <a:xfrm>
          <a:off x="3937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132097</xdr:rowOff>
    </xdr:from>
    <xdr:ext cx="736600" cy="259045"/>
    <xdr:sp macro="" textlink="">
      <xdr:nvSpPr>
        <xdr:cNvPr id="210" name="テキスト ボックス 209"/>
        <xdr:cNvSpPr txBox="1"/>
      </xdr:nvSpPr>
      <xdr:spPr>
        <a:xfrm>
          <a:off x="3606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118110</xdr:rowOff>
    </xdr:from>
    <xdr:to>
      <xdr:col>15</xdr:col>
      <xdr:colOff>149225</xdr:colOff>
      <xdr:row>58</xdr:row>
      <xdr:rowOff>48260</xdr:rowOff>
    </xdr:to>
    <xdr:sp macro="" textlink="">
      <xdr:nvSpPr>
        <xdr:cNvPr id="211" name="楕円 210"/>
        <xdr:cNvSpPr/>
      </xdr:nvSpPr>
      <xdr:spPr>
        <a:xfrm>
          <a:off x="3048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33037</xdr:rowOff>
    </xdr:from>
    <xdr:ext cx="762000" cy="259045"/>
    <xdr:sp macro="" textlink="">
      <xdr:nvSpPr>
        <xdr:cNvPr id="212" name="テキスト ボックス 211"/>
        <xdr:cNvSpPr txBox="1"/>
      </xdr:nvSpPr>
      <xdr:spPr>
        <a:xfrm>
          <a:off x="2717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140970</xdr:rowOff>
    </xdr:from>
    <xdr:to>
      <xdr:col>11</xdr:col>
      <xdr:colOff>60325</xdr:colOff>
      <xdr:row>58</xdr:row>
      <xdr:rowOff>71120</xdr:rowOff>
    </xdr:to>
    <xdr:sp macro="" textlink="">
      <xdr:nvSpPr>
        <xdr:cNvPr id="213" name="楕円 212"/>
        <xdr:cNvSpPr/>
      </xdr:nvSpPr>
      <xdr:spPr>
        <a:xfrm>
          <a:off x="2159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55897</xdr:rowOff>
    </xdr:from>
    <xdr:ext cx="762000" cy="259045"/>
    <xdr:sp macro="" textlink="">
      <xdr:nvSpPr>
        <xdr:cNvPr id="214" name="テキスト ボックス 213"/>
        <xdr:cNvSpPr txBox="1"/>
      </xdr:nvSpPr>
      <xdr:spPr>
        <a:xfrm>
          <a:off x="1828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15" name="楕円 214"/>
        <xdr:cNvSpPr/>
      </xdr:nvSpPr>
      <xdr:spPr>
        <a:xfrm>
          <a:off x="1270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216" name="テキスト ボックス 215"/>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年間で最も高い比率となった。神奈川県平均を</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ポイント上回り、全国平均も</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分子は繰出金や維持補修費の増により、全体で</a:t>
          </a:r>
          <a:r>
            <a:rPr kumimoji="1" lang="en-US" altLang="ja-JP" sz="1300">
              <a:latin typeface="ＭＳ Ｐゴシック" panose="020B0600070205080204" pitchFamily="50" charset="-128"/>
              <a:ea typeface="ＭＳ Ｐゴシック" panose="020B0600070205080204" pitchFamily="50" charset="-128"/>
            </a:rPr>
            <a:t>108,102</a:t>
          </a:r>
          <a:r>
            <a:rPr kumimoji="1" lang="ja-JP" altLang="en-US" sz="1300">
              <a:latin typeface="ＭＳ Ｐゴシック" panose="020B0600070205080204" pitchFamily="50" charset="-128"/>
              <a:ea typeface="ＭＳ Ｐゴシック" panose="020B0600070205080204" pitchFamily="50" charset="-128"/>
            </a:rPr>
            <a:t>千円の増となった。分母（経常一般財源収入及び臨時財政対策債）は全体で</a:t>
          </a:r>
          <a:r>
            <a:rPr kumimoji="1" lang="en-US" altLang="ja-JP" sz="1300">
              <a:latin typeface="ＭＳ Ｐゴシック" panose="020B0600070205080204" pitchFamily="50" charset="-128"/>
              <a:ea typeface="ＭＳ Ｐゴシック" panose="020B0600070205080204" pitchFamily="50" charset="-128"/>
            </a:rPr>
            <a:t>656,387</a:t>
          </a:r>
          <a:r>
            <a:rPr kumimoji="1" lang="ja-JP" altLang="en-US" sz="1300">
              <a:latin typeface="ＭＳ Ｐゴシック" panose="020B0600070205080204" pitchFamily="50" charset="-128"/>
              <a:ea typeface="ＭＳ Ｐゴシック" panose="020B0600070205080204" pitchFamily="50" charset="-128"/>
            </a:rPr>
            <a:t>千円増加し、分子の増加率が分母の増加率を上回ったため、比率は前年度よりも増加した。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42635</xdr:rowOff>
    </xdr:from>
    <xdr:to>
      <xdr:col>82</xdr:col>
      <xdr:colOff>107950</xdr:colOff>
      <xdr:row>59</xdr:row>
      <xdr:rowOff>53522</xdr:rowOff>
    </xdr:to>
    <xdr:cxnSp macro="">
      <xdr:nvCxnSpPr>
        <xdr:cNvPr id="251" name="直線コネクタ 250"/>
        <xdr:cNvCxnSpPr/>
      </xdr:nvCxnSpPr>
      <xdr:spPr>
        <a:xfrm>
          <a:off x="15671800" y="101581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39915</xdr:rowOff>
    </xdr:from>
    <xdr:to>
      <xdr:col>78</xdr:col>
      <xdr:colOff>69850</xdr:colOff>
      <xdr:row>59</xdr:row>
      <xdr:rowOff>42635</xdr:rowOff>
    </xdr:to>
    <xdr:cxnSp macro="">
      <xdr:nvCxnSpPr>
        <xdr:cNvPr id="254" name="直線コネクタ 253"/>
        <xdr:cNvCxnSpPr/>
      </xdr:nvCxnSpPr>
      <xdr:spPr>
        <a:xfrm>
          <a:off x="14782800" y="9984015"/>
          <a:ext cx="8890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39915</xdr:rowOff>
    </xdr:from>
    <xdr:to>
      <xdr:col>73</xdr:col>
      <xdr:colOff>180975</xdr:colOff>
      <xdr:row>58</xdr:row>
      <xdr:rowOff>148772</xdr:rowOff>
    </xdr:to>
    <xdr:cxnSp macro="">
      <xdr:nvCxnSpPr>
        <xdr:cNvPr id="257" name="直線コネクタ 256"/>
        <xdr:cNvCxnSpPr/>
      </xdr:nvCxnSpPr>
      <xdr:spPr>
        <a:xfrm flipV="1">
          <a:off x="13893800" y="99840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39915</xdr:rowOff>
    </xdr:from>
    <xdr:to>
      <xdr:col>69</xdr:col>
      <xdr:colOff>92075</xdr:colOff>
      <xdr:row>58</xdr:row>
      <xdr:rowOff>148772</xdr:rowOff>
    </xdr:to>
    <xdr:cxnSp macro="">
      <xdr:nvCxnSpPr>
        <xdr:cNvPr id="260" name="直線コネクタ 259"/>
        <xdr:cNvCxnSpPr/>
      </xdr:nvCxnSpPr>
      <xdr:spPr>
        <a:xfrm>
          <a:off x="13004800" y="99840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2722</xdr:rowOff>
    </xdr:from>
    <xdr:to>
      <xdr:col>82</xdr:col>
      <xdr:colOff>158750</xdr:colOff>
      <xdr:row>59</xdr:row>
      <xdr:rowOff>104322</xdr:rowOff>
    </xdr:to>
    <xdr:sp macro="" textlink="">
      <xdr:nvSpPr>
        <xdr:cNvPr id="270" name="楕円 269"/>
        <xdr:cNvSpPr/>
      </xdr:nvSpPr>
      <xdr:spPr>
        <a:xfrm>
          <a:off x="16459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146249</xdr:rowOff>
    </xdr:from>
    <xdr:ext cx="762000" cy="259045"/>
    <xdr:sp macro="" textlink="">
      <xdr:nvSpPr>
        <xdr:cNvPr id="271" name="その他該当値テキスト"/>
        <xdr:cNvSpPr txBox="1"/>
      </xdr:nvSpPr>
      <xdr:spPr>
        <a:xfrm>
          <a:off x="16598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163285</xdr:rowOff>
    </xdr:from>
    <xdr:to>
      <xdr:col>78</xdr:col>
      <xdr:colOff>120650</xdr:colOff>
      <xdr:row>59</xdr:row>
      <xdr:rowOff>93435</xdr:rowOff>
    </xdr:to>
    <xdr:sp macro="" textlink="">
      <xdr:nvSpPr>
        <xdr:cNvPr id="272" name="楕円 271"/>
        <xdr:cNvSpPr/>
      </xdr:nvSpPr>
      <xdr:spPr>
        <a:xfrm>
          <a:off x="15621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78212</xdr:rowOff>
    </xdr:from>
    <xdr:ext cx="736600" cy="259045"/>
    <xdr:sp macro="" textlink="">
      <xdr:nvSpPr>
        <xdr:cNvPr id="273" name="テキスト ボックス 272"/>
        <xdr:cNvSpPr txBox="1"/>
      </xdr:nvSpPr>
      <xdr:spPr>
        <a:xfrm>
          <a:off x="15290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160565</xdr:rowOff>
    </xdr:from>
    <xdr:to>
      <xdr:col>74</xdr:col>
      <xdr:colOff>31750</xdr:colOff>
      <xdr:row>58</xdr:row>
      <xdr:rowOff>90715</xdr:rowOff>
    </xdr:to>
    <xdr:sp macro="" textlink="">
      <xdr:nvSpPr>
        <xdr:cNvPr id="274" name="楕円 273"/>
        <xdr:cNvSpPr/>
      </xdr:nvSpPr>
      <xdr:spPr>
        <a:xfrm>
          <a:off x="14732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75" name="テキスト ボックス 274"/>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97972</xdr:rowOff>
    </xdr:from>
    <xdr:to>
      <xdr:col>69</xdr:col>
      <xdr:colOff>142875</xdr:colOff>
      <xdr:row>59</xdr:row>
      <xdr:rowOff>28122</xdr:rowOff>
    </xdr:to>
    <xdr:sp macro="" textlink="">
      <xdr:nvSpPr>
        <xdr:cNvPr id="276" name="楕円 275"/>
        <xdr:cNvSpPr/>
      </xdr:nvSpPr>
      <xdr:spPr>
        <a:xfrm>
          <a:off x="13843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12899</xdr:rowOff>
    </xdr:from>
    <xdr:ext cx="762000" cy="259045"/>
    <xdr:sp macro="" textlink="">
      <xdr:nvSpPr>
        <xdr:cNvPr id="277" name="テキスト ボックス 276"/>
        <xdr:cNvSpPr txBox="1"/>
      </xdr:nvSpPr>
      <xdr:spPr>
        <a:xfrm>
          <a:off x="13512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78" name="楕円 277"/>
        <xdr:cNvSpPr/>
      </xdr:nvSpPr>
      <xdr:spPr>
        <a:xfrm>
          <a:off x="12954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79" name="テキスト ボックス 278"/>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概ね横ばい傾向で推移しており、前年度と同一数値となった。神奈川県平均を</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ポイント下回り、全国平均も</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ポイント下回った。</a:t>
          </a:r>
        </a:p>
        <a:p>
          <a:r>
            <a:rPr kumimoji="1" lang="ja-JP" altLang="en-US" sz="1200">
              <a:latin typeface="ＭＳ Ｐゴシック" panose="020B0600070205080204" pitchFamily="50" charset="-128"/>
              <a:ea typeface="ＭＳ Ｐゴシック" panose="020B0600070205080204" pitchFamily="50" charset="-128"/>
            </a:rPr>
            <a:t>分子は一部事務組合や社会福祉協議会への負担金等の増により、全体で</a:t>
          </a:r>
          <a:r>
            <a:rPr kumimoji="1" lang="en-US" altLang="ja-JP" sz="1200">
              <a:latin typeface="ＭＳ Ｐゴシック" panose="020B0600070205080204" pitchFamily="50" charset="-128"/>
              <a:ea typeface="ＭＳ Ｐゴシック" panose="020B0600070205080204" pitchFamily="50" charset="-128"/>
            </a:rPr>
            <a:t>42,785</a:t>
          </a:r>
          <a:r>
            <a:rPr kumimoji="1" lang="ja-JP" altLang="en-US" sz="1200">
              <a:latin typeface="ＭＳ Ｐゴシック" panose="020B0600070205080204" pitchFamily="50" charset="-128"/>
              <a:ea typeface="ＭＳ Ｐゴシック" panose="020B0600070205080204" pitchFamily="50" charset="-128"/>
            </a:rPr>
            <a:t>千円の増となった。分母（経常一般財源収入及び臨時財政対策債）は全体で</a:t>
          </a:r>
          <a:r>
            <a:rPr kumimoji="1" lang="en-US" altLang="ja-JP" sz="1200">
              <a:latin typeface="ＭＳ Ｐゴシック" panose="020B0600070205080204" pitchFamily="50" charset="-128"/>
              <a:ea typeface="ＭＳ Ｐゴシック" panose="020B0600070205080204" pitchFamily="50" charset="-128"/>
            </a:rPr>
            <a:t>656,387</a:t>
          </a:r>
          <a:r>
            <a:rPr kumimoji="1" lang="ja-JP" altLang="en-US" sz="1200">
              <a:latin typeface="ＭＳ Ｐゴシック" panose="020B0600070205080204" pitchFamily="50" charset="-128"/>
              <a:ea typeface="ＭＳ Ｐゴシック" panose="020B0600070205080204" pitchFamily="50" charset="-128"/>
            </a:rPr>
            <a:t>千円増加し、分母の増加率が分子の増加率を上回ったため、比率は前年度よりも低下した。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108712</xdr:rowOff>
    </xdr:from>
    <xdr:to>
      <xdr:col>82</xdr:col>
      <xdr:colOff>107950</xdr:colOff>
      <xdr:row>34</xdr:row>
      <xdr:rowOff>108712</xdr:rowOff>
    </xdr:to>
    <xdr:cxnSp macro="">
      <xdr:nvCxnSpPr>
        <xdr:cNvPr id="310" name="直線コネクタ 309"/>
        <xdr:cNvCxnSpPr/>
      </xdr:nvCxnSpPr>
      <xdr:spPr>
        <a:xfrm>
          <a:off x="15671800" y="59380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1" name="補助費等平均値テキスト"/>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34</xdr:row>
      <xdr:rowOff>108712</xdr:rowOff>
    </xdr:to>
    <xdr:cxnSp macro="">
      <xdr:nvCxnSpPr>
        <xdr:cNvPr id="313" name="直線コネクタ 312"/>
        <xdr:cNvCxnSpPr/>
      </xdr:nvCxnSpPr>
      <xdr:spPr>
        <a:xfrm>
          <a:off x="14782800" y="59014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72136</xdr:rowOff>
    </xdr:to>
    <xdr:cxnSp macro="">
      <xdr:nvCxnSpPr>
        <xdr:cNvPr id="316" name="直線コネクタ 315"/>
        <xdr:cNvCxnSpPr/>
      </xdr:nvCxnSpPr>
      <xdr:spPr>
        <a:xfrm>
          <a:off x="13893800" y="58648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108712</xdr:rowOff>
    </xdr:to>
    <xdr:cxnSp macro="">
      <xdr:nvCxnSpPr>
        <xdr:cNvPr id="319" name="直線コネクタ 318"/>
        <xdr:cNvCxnSpPr/>
      </xdr:nvCxnSpPr>
      <xdr:spPr>
        <a:xfrm flipV="1">
          <a:off x="13004800" y="58648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57912</xdr:rowOff>
    </xdr:from>
    <xdr:to>
      <xdr:col>82</xdr:col>
      <xdr:colOff>158750</xdr:colOff>
      <xdr:row>34</xdr:row>
      <xdr:rowOff>159512</xdr:rowOff>
    </xdr:to>
    <xdr:sp macro="" textlink="">
      <xdr:nvSpPr>
        <xdr:cNvPr id="329" name="楕円 328"/>
        <xdr:cNvSpPr/>
      </xdr:nvSpPr>
      <xdr:spPr>
        <a:xfrm>
          <a:off x="16459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74439</xdr:rowOff>
    </xdr:from>
    <xdr:ext cx="762000" cy="259045"/>
    <xdr:sp macro="" textlink="">
      <xdr:nvSpPr>
        <xdr:cNvPr id="330" name="補助費等該当値テキスト"/>
        <xdr:cNvSpPr txBox="1"/>
      </xdr:nvSpPr>
      <xdr:spPr>
        <a:xfrm>
          <a:off x="16598900" y="57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57912</xdr:rowOff>
    </xdr:from>
    <xdr:to>
      <xdr:col>78</xdr:col>
      <xdr:colOff>120650</xdr:colOff>
      <xdr:row>34</xdr:row>
      <xdr:rowOff>159512</xdr:rowOff>
    </xdr:to>
    <xdr:sp macro="" textlink="">
      <xdr:nvSpPr>
        <xdr:cNvPr id="331" name="楕円 330"/>
        <xdr:cNvSpPr/>
      </xdr:nvSpPr>
      <xdr:spPr>
        <a:xfrm>
          <a:off x="15621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169689</xdr:rowOff>
    </xdr:from>
    <xdr:ext cx="736600" cy="259045"/>
    <xdr:sp macro="" textlink="">
      <xdr:nvSpPr>
        <xdr:cNvPr id="332" name="テキスト ボックス 331"/>
        <xdr:cNvSpPr txBox="1"/>
      </xdr:nvSpPr>
      <xdr:spPr>
        <a:xfrm>
          <a:off x="15290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21336</xdr:rowOff>
    </xdr:from>
    <xdr:to>
      <xdr:col>74</xdr:col>
      <xdr:colOff>31750</xdr:colOff>
      <xdr:row>34</xdr:row>
      <xdr:rowOff>122936</xdr:rowOff>
    </xdr:to>
    <xdr:sp macro="" textlink="">
      <xdr:nvSpPr>
        <xdr:cNvPr id="333" name="楕円 332"/>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133113</xdr:rowOff>
    </xdr:from>
    <xdr:ext cx="762000" cy="259045"/>
    <xdr:sp macro="" textlink="">
      <xdr:nvSpPr>
        <xdr:cNvPr id="334" name="テキスト ボックス 333"/>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5" name="楕円 334"/>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36" name="テキスト ボックス 335"/>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57912</xdr:rowOff>
    </xdr:from>
    <xdr:to>
      <xdr:col>65</xdr:col>
      <xdr:colOff>53975</xdr:colOff>
      <xdr:row>34</xdr:row>
      <xdr:rowOff>159512</xdr:rowOff>
    </xdr:to>
    <xdr:sp macro="" textlink="">
      <xdr:nvSpPr>
        <xdr:cNvPr id="337" name="楕円 336"/>
        <xdr:cNvSpPr/>
      </xdr:nvSpPr>
      <xdr:spPr>
        <a:xfrm>
          <a:off x="12954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169689</xdr:rowOff>
    </xdr:from>
    <xdr:ext cx="762000" cy="259045"/>
    <xdr:sp macro="" textlink="">
      <xdr:nvSpPr>
        <xdr:cNvPr id="338" name="テキスト ボックス 337"/>
        <xdr:cNvSpPr txBox="1"/>
      </xdr:nvSpPr>
      <xdr:spPr>
        <a:xfrm>
          <a:off x="12623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番目に高い比率となった。神奈川県平均を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ポイント下回り、全国平均も</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分子は市債償還元金が増加したことにより、全体で</a:t>
          </a:r>
          <a:r>
            <a:rPr kumimoji="1" lang="en-US" altLang="ja-JP" sz="1300">
              <a:latin typeface="ＭＳ Ｐゴシック" panose="020B0600070205080204" pitchFamily="50" charset="-128"/>
              <a:ea typeface="ＭＳ Ｐゴシック" panose="020B0600070205080204" pitchFamily="50" charset="-128"/>
            </a:rPr>
            <a:t>33,275</a:t>
          </a:r>
          <a:r>
            <a:rPr kumimoji="1" lang="ja-JP" altLang="en-US" sz="1300">
              <a:latin typeface="ＭＳ Ｐゴシック" panose="020B0600070205080204" pitchFamily="50" charset="-128"/>
              <a:ea typeface="ＭＳ Ｐゴシック" panose="020B0600070205080204" pitchFamily="50" charset="-128"/>
            </a:rPr>
            <a:t>千円の増となった。分母（経常一般財源収入及び臨時財政対策債）は全体で</a:t>
          </a:r>
          <a:r>
            <a:rPr kumimoji="1" lang="en-US" altLang="ja-JP" sz="1300">
              <a:latin typeface="ＭＳ Ｐゴシック" panose="020B0600070205080204" pitchFamily="50" charset="-128"/>
              <a:ea typeface="ＭＳ Ｐゴシック" panose="020B0600070205080204" pitchFamily="50" charset="-128"/>
            </a:rPr>
            <a:t>656,387</a:t>
          </a:r>
          <a:r>
            <a:rPr kumimoji="1" lang="ja-JP" altLang="en-US" sz="1300">
              <a:latin typeface="ＭＳ Ｐゴシック" panose="020B0600070205080204" pitchFamily="50" charset="-128"/>
              <a:ea typeface="ＭＳ Ｐゴシック" panose="020B0600070205080204" pitchFamily="50" charset="-128"/>
            </a:rPr>
            <a:t>千円増加し、分母の増加率が分子の増加率を上回ったため、比率は前年度よりも低下した。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77470</xdr:rowOff>
    </xdr:to>
    <xdr:cxnSp macro="">
      <xdr:nvCxnSpPr>
        <xdr:cNvPr id="371" name="直線コネクタ 370"/>
        <xdr:cNvCxnSpPr/>
      </xdr:nvCxnSpPr>
      <xdr:spPr>
        <a:xfrm flipV="1">
          <a:off x="3987800" y="12920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77470</xdr:rowOff>
    </xdr:to>
    <xdr:cxnSp macro="">
      <xdr:nvCxnSpPr>
        <xdr:cNvPr id="374" name="直線コネクタ 373"/>
        <xdr:cNvCxnSpPr/>
      </xdr:nvCxnSpPr>
      <xdr:spPr>
        <a:xfrm>
          <a:off x="3098800" y="12913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54610</xdr:rowOff>
    </xdr:to>
    <xdr:cxnSp macro="">
      <xdr:nvCxnSpPr>
        <xdr:cNvPr id="377" name="直線コネクタ 376"/>
        <xdr:cNvCxnSpPr/>
      </xdr:nvCxnSpPr>
      <xdr:spPr>
        <a:xfrm>
          <a:off x="2209800" y="12898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39370</xdr:rowOff>
    </xdr:to>
    <xdr:cxnSp macro="">
      <xdr:nvCxnSpPr>
        <xdr:cNvPr id="380" name="直線コネクタ 379"/>
        <xdr:cNvCxnSpPr/>
      </xdr:nvCxnSpPr>
      <xdr:spPr>
        <a:xfrm>
          <a:off x="1320800" y="12860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2" name="テキスト ボックス 381"/>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4" name="テキスト ボックス 383"/>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90" name="楕円 389"/>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91" name="公債費該当値テキスト"/>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92" name="楕円 391"/>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93" name="テキスト ボックス 392"/>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94" name="楕円 393"/>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macro="" textlink="">
      <xdr:nvSpPr>
        <xdr:cNvPr id="395" name="テキスト ボックス 394"/>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160020</xdr:rowOff>
    </xdr:from>
    <xdr:to>
      <xdr:col>11</xdr:col>
      <xdr:colOff>60325</xdr:colOff>
      <xdr:row>75</xdr:row>
      <xdr:rowOff>90170</xdr:rowOff>
    </xdr:to>
    <xdr:sp macro="" textlink="">
      <xdr:nvSpPr>
        <xdr:cNvPr id="396" name="楕円 395"/>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100347</xdr:rowOff>
    </xdr:from>
    <xdr:ext cx="762000" cy="259045"/>
    <xdr:sp macro="" textlink="">
      <xdr:nvSpPr>
        <xdr:cNvPr id="397" name="テキスト ボックス 396"/>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98" name="楕円 397"/>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399" name="テキスト ボックス 398"/>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年間で最も高い比率となった。神奈川県平均を</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ポイント上回り、全国平均も</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分子は人件費、扶助費、繰出金等の増により、全体で</a:t>
          </a:r>
          <a:r>
            <a:rPr kumimoji="1" lang="en-US" altLang="ja-JP" sz="1300">
              <a:latin typeface="ＭＳ Ｐゴシック" panose="020B0600070205080204" pitchFamily="50" charset="-128"/>
              <a:ea typeface="ＭＳ Ｐゴシック" panose="020B0600070205080204" pitchFamily="50" charset="-128"/>
            </a:rPr>
            <a:t>607,978</a:t>
          </a:r>
          <a:r>
            <a:rPr kumimoji="1" lang="ja-JP" altLang="en-US" sz="1300">
              <a:latin typeface="ＭＳ Ｐゴシック" panose="020B0600070205080204" pitchFamily="50" charset="-128"/>
              <a:ea typeface="ＭＳ Ｐゴシック" panose="020B0600070205080204" pitchFamily="50" charset="-128"/>
            </a:rPr>
            <a:t>千円の増となった。分母（経常一般財源収入及び臨時財政対策債）は全体で</a:t>
          </a:r>
          <a:r>
            <a:rPr kumimoji="1" lang="en-US" altLang="ja-JP" sz="1300">
              <a:latin typeface="ＭＳ Ｐゴシック" panose="020B0600070205080204" pitchFamily="50" charset="-128"/>
              <a:ea typeface="ＭＳ Ｐゴシック" panose="020B0600070205080204" pitchFamily="50" charset="-128"/>
            </a:rPr>
            <a:t>656,387</a:t>
          </a:r>
          <a:r>
            <a:rPr kumimoji="1" lang="ja-JP" altLang="en-US" sz="1300">
              <a:latin typeface="ＭＳ Ｐゴシック" panose="020B0600070205080204" pitchFamily="50" charset="-128"/>
              <a:ea typeface="ＭＳ Ｐゴシック" panose="020B0600070205080204" pitchFamily="50" charset="-128"/>
            </a:rPr>
            <a:t>千円増加し、分子の増加率が分母の増加率を上回ったため、比率は前年度よりも上昇した。</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54611</xdr:rowOff>
    </xdr:from>
    <xdr:to>
      <xdr:col>82</xdr:col>
      <xdr:colOff>107950</xdr:colOff>
      <xdr:row>81</xdr:row>
      <xdr:rowOff>69850</xdr:rowOff>
    </xdr:to>
    <xdr:cxnSp macro="">
      <xdr:nvCxnSpPr>
        <xdr:cNvPr id="432" name="直線コネクタ 431"/>
        <xdr:cNvCxnSpPr/>
      </xdr:nvCxnSpPr>
      <xdr:spPr>
        <a:xfrm>
          <a:off x="15671800" y="139420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88900</xdr:rowOff>
    </xdr:from>
    <xdr:to>
      <xdr:col>78</xdr:col>
      <xdr:colOff>69850</xdr:colOff>
      <xdr:row>81</xdr:row>
      <xdr:rowOff>54611</xdr:rowOff>
    </xdr:to>
    <xdr:cxnSp macro="">
      <xdr:nvCxnSpPr>
        <xdr:cNvPr id="435" name="直線コネクタ 434"/>
        <xdr:cNvCxnSpPr/>
      </xdr:nvCxnSpPr>
      <xdr:spPr>
        <a:xfrm>
          <a:off x="14782800" y="13462000"/>
          <a:ext cx="889000" cy="4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88900</xdr:rowOff>
    </xdr:from>
    <xdr:to>
      <xdr:col>73</xdr:col>
      <xdr:colOff>180975</xdr:colOff>
      <xdr:row>80</xdr:row>
      <xdr:rowOff>134620</xdr:rowOff>
    </xdr:to>
    <xdr:cxnSp macro="">
      <xdr:nvCxnSpPr>
        <xdr:cNvPr id="438" name="直線コネクタ 437"/>
        <xdr:cNvCxnSpPr/>
      </xdr:nvCxnSpPr>
      <xdr:spPr>
        <a:xfrm flipV="1">
          <a:off x="13893800" y="134620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123189</xdr:rowOff>
    </xdr:from>
    <xdr:to>
      <xdr:col>69</xdr:col>
      <xdr:colOff>92075</xdr:colOff>
      <xdr:row>80</xdr:row>
      <xdr:rowOff>134620</xdr:rowOff>
    </xdr:to>
    <xdr:cxnSp macro="">
      <xdr:nvCxnSpPr>
        <xdr:cNvPr id="441" name="直線コネクタ 440"/>
        <xdr:cNvCxnSpPr/>
      </xdr:nvCxnSpPr>
      <xdr:spPr>
        <a:xfrm>
          <a:off x="13004800" y="136677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5" name="テキスト ボックス 444"/>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19050</xdr:rowOff>
    </xdr:from>
    <xdr:to>
      <xdr:col>82</xdr:col>
      <xdr:colOff>158750</xdr:colOff>
      <xdr:row>81</xdr:row>
      <xdr:rowOff>120650</xdr:rowOff>
    </xdr:to>
    <xdr:sp macro="" textlink="">
      <xdr:nvSpPr>
        <xdr:cNvPr id="451" name="楕円 450"/>
        <xdr:cNvSpPr/>
      </xdr:nvSpPr>
      <xdr:spPr>
        <a:xfrm>
          <a:off x="164592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99077</xdr:rowOff>
    </xdr:from>
    <xdr:ext cx="762000" cy="259045"/>
    <xdr:sp macro="" textlink="">
      <xdr:nvSpPr>
        <xdr:cNvPr id="452" name="公債費以外該当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3811</xdr:rowOff>
    </xdr:from>
    <xdr:to>
      <xdr:col>78</xdr:col>
      <xdr:colOff>120650</xdr:colOff>
      <xdr:row>81</xdr:row>
      <xdr:rowOff>105411</xdr:rowOff>
    </xdr:to>
    <xdr:sp macro="" textlink="">
      <xdr:nvSpPr>
        <xdr:cNvPr id="453" name="楕円 452"/>
        <xdr:cNvSpPr/>
      </xdr:nvSpPr>
      <xdr:spPr>
        <a:xfrm>
          <a:off x="15621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90188</xdr:rowOff>
    </xdr:from>
    <xdr:ext cx="736600" cy="259045"/>
    <xdr:sp macro="" textlink="">
      <xdr:nvSpPr>
        <xdr:cNvPr id="454" name="テキスト ボックス 453"/>
        <xdr:cNvSpPr txBox="1"/>
      </xdr:nvSpPr>
      <xdr:spPr>
        <a:xfrm>
          <a:off x="15290800" y="1397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55" name="楕円 454"/>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56" name="テキスト ボックス 455"/>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83820</xdr:rowOff>
    </xdr:from>
    <xdr:to>
      <xdr:col>69</xdr:col>
      <xdr:colOff>142875</xdr:colOff>
      <xdr:row>81</xdr:row>
      <xdr:rowOff>13970</xdr:rowOff>
    </xdr:to>
    <xdr:sp macro="" textlink="">
      <xdr:nvSpPr>
        <xdr:cNvPr id="457" name="楕円 456"/>
        <xdr:cNvSpPr/>
      </xdr:nvSpPr>
      <xdr:spPr>
        <a:xfrm>
          <a:off x="13843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170197</xdr:rowOff>
    </xdr:from>
    <xdr:ext cx="762000" cy="259045"/>
    <xdr:sp macro="" textlink="">
      <xdr:nvSpPr>
        <xdr:cNvPr id="458" name="テキスト ボックス 457"/>
        <xdr:cNvSpPr txBox="1"/>
      </xdr:nvSpPr>
      <xdr:spPr>
        <a:xfrm>
          <a:off x="13512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72389</xdr:rowOff>
    </xdr:from>
    <xdr:to>
      <xdr:col>65</xdr:col>
      <xdr:colOff>53975</xdr:colOff>
      <xdr:row>80</xdr:row>
      <xdr:rowOff>2539</xdr:rowOff>
    </xdr:to>
    <xdr:sp macro="" textlink="">
      <xdr:nvSpPr>
        <xdr:cNvPr id="459" name="楕円 458"/>
        <xdr:cNvSpPr/>
      </xdr:nvSpPr>
      <xdr:spPr>
        <a:xfrm>
          <a:off x="12954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158766</xdr:rowOff>
    </xdr:from>
    <xdr:ext cx="762000" cy="259045"/>
    <xdr:sp macro="" textlink="">
      <xdr:nvSpPr>
        <xdr:cNvPr id="460" name="テキスト ボックス 459"/>
        <xdr:cNvSpPr txBox="1"/>
      </xdr:nvSpPr>
      <xdr:spPr>
        <a:xfrm>
          <a:off x="12623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3129</xdr:rowOff>
    </xdr:from>
    <xdr:to>
      <xdr:col>29</xdr:col>
      <xdr:colOff>127000</xdr:colOff>
      <xdr:row>17</xdr:row>
      <xdr:rowOff>53581</xdr:rowOff>
    </xdr:to>
    <xdr:cxnSp macro="">
      <xdr:nvCxnSpPr>
        <xdr:cNvPr id="48" name="直線コネクタ 47"/>
        <xdr:cNvCxnSpPr/>
      </xdr:nvCxnSpPr>
      <xdr:spPr bwMode="auto">
        <a:xfrm flipV="1">
          <a:off x="5003800" y="2965404"/>
          <a:ext cx="647700" cy="50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53581</xdr:rowOff>
    </xdr:from>
    <xdr:to>
      <xdr:col>26</xdr:col>
      <xdr:colOff>50800</xdr:colOff>
      <xdr:row>17</xdr:row>
      <xdr:rowOff>68235</xdr:rowOff>
    </xdr:to>
    <xdr:cxnSp macro="">
      <xdr:nvCxnSpPr>
        <xdr:cNvPr id="51" name="直線コネクタ 50"/>
        <xdr:cNvCxnSpPr/>
      </xdr:nvCxnSpPr>
      <xdr:spPr bwMode="auto">
        <a:xfrm flipV="1">
          <a:off x="4305300" y="3015856"/>
          <a:ext cx="698500" cy="14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68235</xdr:rowOff>
    </xdr:from>
    <xdr:to>
      <xdr:col>22</xdr:col>
      <xdr:colOff>114300</xdr:colOff>
      <xdr:row>17</xdr:row>
      <xdr:rowOff>69583</xdr:rowOff>
    </xdr:to>
    <xdr:cxnSp macro="">
      <xdr:nvCxnSpPr>
        <xdr:cNvPr id="54" name="直線コネクタ 53"/>
        <xdr:cNvCxnSpPr/>
      </xdr:nvCxnSpPr>
      <xdr:spPr bwMode="auto">
        <a:xfrm flipV="1">
          <a:off x="3606800" y="3030510"/>
          <a:ext cx="698500" cy="1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69583</xdr:rowOff>
    </xdr:from>
    <xdr:to>
      <xdr:col>18</xdr:col>
      <xdr:colOff>177800</xdr:colOff>
      <xdr:row>17</xdr:row>
      <xdr:rowOff>91118</xdr:rowOff>
    </xdr:to>
    <xdr:cxnSp macro="">
      <xdr:nvCxnSpPr>
        <xdr:cNvPr id="57" name="直線コネクタ 56"/>
        <xdr:cNvCxnSpPr/>
      </xdr:nvCxnSpPr>
      <xdr:spPr bwMode="auto">
        <a:xfrm flipV="1">
          <a:off x="2908300" y="3031858"/>
          <a:ext cx="698500" cy="21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123779</xdr:rowOff>
    </xdr:from>
    <xdr:to>
      <xdr:col>29</xdr:col>
      <xdr:colOff>177800</xdr:colOff>
      <xdr:row>17</xdr:row>
      <xdr:rowOff>53929</xdr:rowOff>
    </xdr:to>
    <xdr:sp macro="" textlink="">
      <xdr:nvSpPr>
        <xdr:cNvPr id="67" name="楕円 66"/>
        <xdr:cNvSpPr/>
      </xdr:nvSpPr>
      <xdr:spPr bwMode="auto">
        <a:xfrm>
          <a:off x="5600700" y="2914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95856</xdr:rowOff>
    </xdr:from>
    <xdr:ext cx="762000" cy="259045"/>
    <xdr:sp macro="" textlink="">
      <xdr:nvSpPr>
        <xdr:cNvPr id="68" name="人口1人当たり決算額の推移該当値テキスト130"/>
        <xdr:cNvSpPr txBox="1"/>
      </xdr:nvSpPr>
      <xdr:spPr>
        <a:xfrm>
          <a:off x="5740400" y="28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2781</xdr:rowOff>
    </xdr:from>
    <xdr:to>
      <xdr:col>26</xdr:col>
      <xdr:colOff>101600</xdr:colOff>
      <xdr:row>17</xdr:row>
      <xdr:rowOff>104381</xdr:rowOff>
    </xdr:to>
    <xdr:sp macro="" textlink="">
      <xdr:nvSpPr>
        <xdr:cNvPr id="69" name="楕円 68"/>
        <xdr:cNvSpPr/>
      </xdr:nvSpPr>
      <xdr:spPr bwMode="auto">
        <a:xfrm>
          <a:off x="4953000" y="2965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89158</xdr:rowOff>
    </xdr:from>
    <xdr:ext cx="736600" cy="259045"/>
    <xdr:sp macro="" textlink="">
      <xdr:nvSpPr>
        <xdr:cNvPr id="70" name="テキスト ボックス 69"/>
        <xdr:cNvSpPr txBox="1"/>
      </xdr:nvSpPr>
      <xdr:spPr>
        <a:xfrm>
          <a:off x="4622800" y="305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17435</xdr:rowOff>
    </xdr:from>
    <xdr:to>
      <xdr:col>22</xdr:col>
      <xdr:colOff>165100</xdr:colOff>
      <xdr:row>17</xdr:row>
      <xdr:rowOff>119035</xdr:rowOff>
    </xdr:to>
    <xdr:sp macro="" textlink="">
      <xdr:nvSpPr>
        <xdr:cNvPr id="71" name="楕円 70"/>
        <xdr:cNvSpPr/>
      </xdr:nvSpPr>
      <xdr:spPr bwMode="auto">
        <a:xfrm>
          <a:off x="4254500" y="2979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103812</xdr:rowOff>
    </xdr:from>
    <xdr:ext cx="762000" cy="259045"/>
    <xdr:sp macro="" textlink="">
      <xdr:nvSpPr>
        <xdr:cNvPr id="72" name="テキスト ボックス 71"/>
        <xdr:cNvSpPr txBox="1"/>
      </xdr:nvSpPr>
      <xdr:spPr>
        <a:xfrm>
          <a:off x="3924300" y="306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18783</xdr:rowOff>
    </xdr:from>
    <xdr:to>
      <xdr:col>19</xdr:col>
      <xdr:colOff>38100</xdr:colOff>
      <xdr:row>17</xdr:row>
      <xdr:rowOff>120383</xdr:rowOff>
    </xdr:to>
    <xdr:sp macro="" textlink="">
      <xdr:nvSpPr>
        <xdr:cNvPr id="73" name="楕円 72"/>
        <xdr:cNvSpPr/>
      </xdr:nvSpPr>
      <xdr:spPr bwMode="auto">
        <a:xfrm>
          <a:off x="3556000" y="2981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105160</xdr:rowOff>
    </xdr:from>
    <xdr:ext cx="762000" cy="259045"/>
    <xdr:sp macro="" textlink="">
      <xdr:nvSpPr>
        <xdr:cNvPr id="74" name="テキスト ボックス 73"/>
        <xdr:cNvSpPr txBox="1"/>
      </xdr:nvSpPr>
      <xdr:spPr>
        <a:xfrm>
          <a:off x="3225800" y="306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40318</xdr:rowOff>
    </xdr:from>
    <xdr:to>
      <xdr:col>15</xdr:col>
      <xdr:colOff>101600</xdr:colOff>
      <xdr:row>17</xdr:row>
      <xdr:rowOff>141918</xdr:rowOff>
    </xdr:to>
    <xdr:sp macro="" textlink="">
      <xdr:nvSpPr>
        <xdr:cNvPr id="75" name="楕円 74"/>
        <xdr:cNvSpPr/>
      </xdr:nvSpPr>
      <xdr:spPr bwMode="auto">
        <a:xfrm>
          <a:off x="2857500" y="3002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126695</xdr:rowOff>
    </xdr:from>
    <xdr:ext cx="762000" cy="259045"/>
    <xdr:sp macro="" textlink="">
      <xdr:nvSpPr>
        <xdr:cNvPr id="76" name="テキスト ボックス 75"/>
        <xdr:cNvSpPr txBox="1"/>
      </xdr:nvSpPr>
      <xdr:spPr>
        <a:xfrm>
          <a:off x="2527300" y="308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8624</xdr:rowOff>
    </xdr:from>
    <xdr:to>
      <xdr:col>29</xdr:col>
      <xdr:colOff>127000</xdr:colOff>
      <xdr:row>36</xdr:row>
      <xdr:rowOff>53239</xdr:rowOff>
    </xdr:to>
    <xdr:cxnSp macro="">
      <xdr:nvCxnSpPr>
        <xdr:cNvPr id="109" name="直線コネクタ 108"/>
        <xdr:cNvCxnSpPr/>
      </xdr:nvCxnSpPr>
      <xdr:spPr bwMode="auto">
        <a:xfrm>
          <a:off x="5003800" y="6961874"/>
          <a:ext cx="647700" cy="44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8624</xdr:rowOff>
    </xdr:from>
    <xdr:to>
      <xdr:col>26</xdr:col>
      <xdr:colOff>50800</xdr:colOff>
      <xdr:row>36</xdr:row>
      <xdr:rowOff>112903</xdr:rowOff>
    </xdr:to>
    <xdr:cxnSp macro="">
      <xdr:nvCxnSpPr>
        <xdr:cNvPr id="112" name="直線コネクタ 111"/>
        <xdr:cNvCxnSpPr/>
      </xdr:nvCxnSpPr>
      <xdr:spPr bwMode="auto">
        <a:xfrm flipV="1">
          <a:off x="4305300" y="6961874"/>
          <a:ext cx="698500" cy="104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112903</xdr:rowOff>
    </xdr:from>
    <xdr:to>
      <xdr:col>22</xdr:col>
      <xdr:colOff>114300</xdr:colOff>
      <xdr:row>37</xdr:row>
      <xdr:rowOff>21310</xdr:rowOff>
    </xdr:to>
    <xdr:cxnSp macro="">
      <xdr:nvCxnSpPr>
        <xdr:cNvPr id="115" name="直線コネクタ 114"/>
        <xdr:cNvCxnSpPr/>
      </xdr:nvCxnSpPr>
      <xdr:spPr bwMode="auto">
        <a:xfrm flipV="1">
          <a:off x="3606800" y="7066153"/>
          <a:ext cx="698500" cy="79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21310</xdr:rowOff>
    </xdr:from>
    <xdr:to>
      <xdr:col>18</xdr:col>
      <xdr:colOff>177800</xdr:colOff>
      <xdr:row>37</xdr:row>
      <xdr:rowOff>82690</xdr:rowOff>
    </xdr:to>
    <xdr:cxnSp macro="">
      <xdr:nvCxnSpPr>
        <xdr:cNvPr id="118" name="直線コネクタ 117"/>
        <xdr:cNvCxnSpPr/>
      </xdr:nvCxnSpPr>
      <xdr:spPr bwMode="auto">
        <a:xfrm flipV="1">
          <a:off x="2908300" y="7146010"/>
          <a:ext cx="698500" cy="61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2" name="テキスト ボックス 121"/>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2439</xdr:rowOff>
    </xdr:from>
    <xdr:to>
      <xdr:col>29</xdr:col>
      <xdr:colOff>177800</xdr:colOff>
      <xdr:row>36</xdr:row>
      <xdr:rowOff>104039</xdr:rowOff>
    </xdr:to>
    <xdr:sp macro="" textlink="">
      <xdr:nvSpPr>
        <xdr:cNvPr id="128" name="楕円 127"/>
        <xdr:cNvSpPr/>
      </xdr:nvSpPr>
      <xdr:spPr bwMode="auto">
        <a:xfrm>
          <a:off x="5600700" y="6955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317416</xdr:rowOff>
    </xdr:from>
    <xdr:ext cx="762000" cy="259045"/>
    <xdr:sp macro="" textlink="">
      <xdr:nvSpPr>
        <xdr:cNvPr id="129" name="人口1人当たり決算額の推移該当値テキスト445"/>
        <xdr:cNvSpPr txBox="1"/>
      </xdr:nvSpPr>
      <xdr:spPr>
        <a:xfrm>
          <a:off x="5740400" y="692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300724</xdr:rowOff>
    </xdr:from>
    <xdr:to>
      <xdr:col>26</xdr:col>
      <xdr:colOff>101600</xdr:colOff>
      <xdr:row>36</xdr:row>
      <xdr:rowOff>59424</xdr:rowOff>
    </xdr:to>
    <xdr:sp macro="" textlink="">
      <xdr:nvSpPr>
        <xdr:cNvPr id="130" name="楕円 129"/>
        <xdr:cNvSpPr/>
      </xdr:nvSpPr>
      <xdr:spPr bwMode="auto">
        <a:xfrm>
          <a:off x="4953000" y="6911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44201</xdr:rowOff>
    </xdr:from>
    <xdr:ext cx="736600" cy="259045"/>
    <xdr:sp macro="" textlink="">
      <xdr:nvSpPr>
        <xdr:cNvPr id="131" name="テキスト ボックス 130"/>
        <xdr:cNvSpPr txBox="1"/>
      </xdr:nvSpPr>
      <xdr:spPr>
        <a:xfrm>
          <a:off x="4622800" y="6997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62103</xdr:rowOff>
    </xdr:from>
    <xdr:to>
      <xdr:col>22</xdr:col>
      <xdr:colOff>165100</xdr:colOff>
      <xdr:row>36</xdr:row>
      <xdr:rowOff>163703</xdr:rowOff>
    </xdr:to>
    <xdr:sp macro="" textlink="">
      <xdr:nvSpPr>
        <xdr:cNvPr id="132" name="楕円 131"/>
        <xdr:cNvSpPr/>
      </xdr:nvSpPr>
      <xdr:spPr bwMode="auto">
        <a:xfrm>
          <a:off x="4254500" y="7015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148480</xdr:rowOff>
    </xdr:from>
    <xdr:ext cx="762000" cy="259045"/>
    <xdr:sp macro="" textlink="">
      <xdr:nvSpPr>
        <xdr:cNvPr id="133" name="テキスト ボックス 132"/>
        <xdr:cNvSpPr txBox="1"/>
      </xdr:nvSpPr>
      <xdr:spPr>
        <a:xfrm>
          <a:off x="3924300" y="710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141960</xdr:rowOff>
    </xdr:from>
    <xdr:to>
      <xdr:col>19</xdr:col>
      <xdr:colOff>38100</xdr:colOff>
      <xdr:row>37</xdr:row>
      <xdr:rowOff>72110</xdr:rowOff>
    </xdr:to>
    <xdr:sp macro="" textlink="">
      <xdr:nvSpPr>
        <xdr:cNvPr id="134" name="楕円 133"/>
        <xdr:cNvSpPr/>
      </xdr:nvSpPr>
      <xdr:spPr bwMode="auto">
        <a:xfrm>
          <a:off x="3556000" y="7095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56887</xdr:rowOff>
    </xdr:from>
    <xdr:ext cx="762000" cy="259045"/>
    <xdr:sp macro="" textlink="">
      <xdr:nvSpPr>
        <xdr:cNvPr id="135" name="テキスト ボックス 134"/>
        <xdr:cNvSpPr txBox="1"/>
      </xdr:nvSpPr>
      <xdr:spPr>
        <a:xfrm>
          <a:off x="3225800" y="718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31890</xdr:rowOff>
    </xdr:from>
    <xdr:to>
      <xdr:col>15</xdr:col>
      <xdr:colOff>101600</xdr:colOff>
      <xdr:row>37</xdr:row>
      <xdr:rowOff>133490</xdr:rowOff>
    </xdr:to>
    <xdr:sp macro="" textlink="">
      <xdr:nvSpPr>
        <xdr:cNvPr id="136" name="楕円 135"/>
        <xdr:cNvSpPr/>
      </xdr:nvSpPr>
      <xdr:spPr bwMode="auto">
        <a:xfrm>
          <a:off x="2857500" y="7156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118267</xdr:rowOff>
    </xdr:from>
    <xdr:ext cx="762000" cy="259045"/>
    <xdr:sp macro="" textlink="">
      <xdr:nvSpPr>
        <xdr:cNvPr id="137" name="テキスト ボックス 136"/>
        <xdr:cNvSpPr txBox="1"/>
      </xdr:nvSpPr>
      <xdr:spPr>
        <a:xfrm>
          <a:off x="2527300" y="724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131,356
127,639
17.57
50,933,779
48,305,509
1,205,359
26,381,353
23,342,867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161348</xdr:rowOff>
    </xdr:from>
    <xdr:to>
      <xdr:col>24</xdr:col>
      <xdr:colOff>63500</xdr:colOff>
      <xdr:row>36</xdr:row>
      <xdr:rowOff>48260</xdr:rowOff>
    </xdr:to>
    <xdr:cxnSp macro="">
      <xdr:nvCxnSpPr>
        <xdr:cNvPr id="59" name="直線コネクタ 58"/>
        <xdr:cNvCxnSpPr/>
      </xdr:nvCxnSpPr>
      <xdr:spPr>
        <a:xfrm flipV="1">
          <a:off x="3797300" y="6162098"/>
          <a:ext cx="838200" cy="5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48260</xdr:rowOff>
    </xdr:from>
    <xdr:to>
      <xdr:col>19</xdr:col>
      <xdr:colOff>177800</xdr:colOff>
      <xdr:row>36</xdr:row>
      <xdr:rowOff>49929</xdr:rowOff>
    </xdr:to>
    <xdr:cxnSp macro="">
      <xdr:nvCxnSpPr>
        <xdr:cNvPr id="62" name="直線コネクタ 61"/>
        <xdr:cNvCxnSpPr/>
      </xdr:nvCxnSpPr>
      <xdr:spPr>
        <a:xfrm flipV="1">
          <a:off x="2908300" y="6220460"/>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167178</xdr:rowOff>
    </xdr:from>
    <xdr:to>
      <xdr:col>15</xdr:col>
      <xdr:colOff>50800</xdr:colOff>
      <xdr:row>36</xdr:row>
      <xdr:rowOff>49929</xdr:rowOff>
    </xdr:to>
    <xdr:cxnSp macro="">
      <xdr:nvCxnSpPr>
        <xdr:cNvPr id="65" name="直線コネクタ 64"/>
        <xdr:cNvCxnSpPr/>
      </xdr:nvCxnSpPr>
      <xdr:spPr>
        <a:xfrm>
          <a:off x="2019300" y="6167928"/>
          <a:ext cx="889000" cy="5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167178</xdr:rowOff>
    </xdr:from>
    <xdr:to>
      <xdr:col>10</xdr:col>
      <xdr:colOff>114300</xdr:colOff>
      <xdr:row>36</xdr:row>
      <xdr:rowOff>126258</xdr:rowOff>
    </xdr:to>
    <xdr:cxnSp macro="">
      <xdr:nvCxnSpPr>
        <xdr:cNvPr id="68" name="直線コネクタ 67"/>
        <xdr:cNvCxnSpPr/>
      </xdr:nvCxnSpPr>
      <xdr:spPr>
        <a:xfrm flipV="1">
          <a:off x="1130300" y="6167928"/>
          <a:ext cx="889000" cy="1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37975</xdr:rowOff>
    </xdr:from>
    <xdr:ext cx="534377" cy="259045"/>
    <xdr:sp macro="" textlink="">
      <xdr:nvSpPr>
        <xdr:cNvPr id="70" name="テキスト ボックス 69"/>
        <xdr:cNvSpPr txBox="1"/>
      </xdr:nvSpPr>
      <xdr:spPr>
        <a:xfrm>
          <a:off x="1752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110548</xdr:rowOff>
    </xdr:from>
    <xdr:to>
      <xdr:col>24</xdr:col>
      <xdr:colOff>114300</xdr:colOff>
      <xdr:row>36</xdr:row>
      <xdr:rowOff>40698</xdr:rowOff>
    </xdr:to>
    <xdr:sp macro="" textlink="">
      <xdr:nvSpPr>
        <xdr:cNvPr id="78" name="楕円 77"/>
        <xdr:cNvSpPr/>
      </xdr:nvSpPr>
      <xdr:spPr>
        <a:xfrm>
          <a:off x="4584700" y="61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88975</xdr:rowOff>
    </xdr:from>
    <xdr:ext cx="534377" cy="259045"/>
    <xdr:sp macro="" textlink="">
      <xdr:nvSpPr>
        <xdr:cNvPr id="79" name="人件費該当値テキスト"/>
        <xdr:cNvSpPr txBox="1"/>
      </xdr:nvSpPr>
      <xdr:spPr>
        <a:xfrm>
          <a:off x="4686300" y="608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168910</xdr:rowOff>
    </xdr:from>
    <xdr:to>
      <xdr:col>20</xdr:col>
      <xdr:colOff>38100</xdr:colOff>
      <xdr:row>36</xdr:row>
      <xdr:rowOff>99060</xdr:rowOff>
    </xdr:to>
    <xdr:sp macro="" textlink="">
      <xdr:nvSpPr>
        <xdr:cNvPr id="80" name="楕円 79"/>
        <xdr:cNvSpPr/>
      </xdr:nvSpPr>
      <xdr:spPr>
        <a:xfrm>
          <a:off x="3746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90187</xdr:rowOff>
    </xdr:from>
    <xdr:ext cx="534377" cy="259045"/>
    <xdr:sp macro="" textlink="">
      <xdr:nvSpPr>
        <xdr:cNvPr id="81" name="テキスト ボックス 80"/>
        <xdr:cNvSpPr txBox="1"/>
      </xdr:nvSpPr>
      <xdr:spPr>
        <a:xfrm>
          <a:off x="3530111" y="626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170579</xdr:rowOff>
    </xdr:from>
    <xdr:to>
      <xdr:col>15</xdr:col>
      <xdr:colOff>101600</xdr:colOff>
      <xdr:row>36</xdr:row>
      <xdr:rowOff>100729</xdr:rowOff>
    </xdr:to>
    <xdr:sp macro="" textlink="">
      <xdr:nvSpPr>
        <xdr:cNvPr id="82" name="楕円 81"/>
        <xdr:cNvSpPr/>
      </xdr:nvSpPr>
      <xdr:spPr>
        <a:xfrm>
          <a:off x="2857500" y="617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91856</xdr:rowOff>
    </xdr:from>
    <xdr:ext cx="534377" cy="259045"/>
    <xdr:sp macro="" textlink="">
      <xdr:nvSpPr>
        <xdr:cNvPr id="83" name="テキスト ボックス 82"/>
        <xdr:cNvSpPr txBox="1"/>
      </xdr:nvSpPr>
      <xdr:spPr>
        <a:xfrm>
          <a:off x="2641111" y="626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116378</xdr:rowOff>
    </xdr:from>
    <xdr:to>
      <xdr:col>10</xdr:col>
      <xdr:colOff>165100</xdr:colOff>
      <xdr:row>36</xdr:row>
      <xdr:rowOff>46528</xdr:rowOff>
    </xdr:to>
    <xdr:sp macro="" textlink="">
      <xdr:nvSpPr>
        <xdr:cNvPr id="84" name="楕円 83"/>
        <xdr:cNvSpPr/>
      </xdr:nvSpPr>
      <xdr:spPr>
        <a:xfrm>
          <a:off x="1968500" y="61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63055</xdr:rowOff>
    </xdr:from>
    <xdr:ext cx="534377" cy="259045"/>
    <xdr:sp macro="" textlink="">
      <xdr:nvSpPr>
        <xdr:cNvPr id="85" name="テキスト ボックス 84"/>
        <xdr:cNvSpPr txBox="1"/>
      </xdr:nvSpPr>
      <xdr:spPr>
        <a:xfrm>
          <a:off x="1752111" y="589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75458</xdr:rowOff>
    </xdr:from>
    <xdr:to>
      <xdr:col>6</xdr:col>
      <xdr:colOff>38100</xdr:colOff>
      <xdr:row>37</xdr:row>
      <xdr:rowOff>5608</xdr:rowOff>
    </xdr:to>
    <xdr:sp macro="" textlink="">
      <xdr:nvSpPr>
        <xdr:cNvPr id="86" name="楕円 85"/>
        <xdr:cNvSpPr/>
      </xdr:nvSpPr>
      <xdr:spPr>
        <a:xfrm>
          <a:off x="1079500" y="624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168185</xdr:rowOff>
    </xdr:from>
    <xdr:ext cx="534377" cy="259045"/>
    <xdr:sp macro="" textlink="">
      <xdr:nvSpPr>
        <xdr:cNvPr id="87" name="テキスト ボックス 86"/>
        <xdr:cNvSpPr txBox="1"/>
      </xdr:nvSpPr>
      <xdr:spPr>
        <a:xfrm>
          <a:off x="863111" y="634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122327</xdr:rowOff>
    </xdr:from>
    <xdr:to>
      <xdr:col>24</xdr:col>
      <xdr:colOff>63500</xdr:colOff>
      <xdr:row>58</xdr:row>
      <xdr:rowOff>44929</xdr:rowOff>
    </xdr:to>
    <xdr:cxnSp macro="">
      <xdr:nvCxnSpPr>
        <xdr:cNvPr id="119" name="直線コネクタ 118"/>
        <xdr:cNvCxnSpPr/>
      </xdr:nvCxnSpPr>
      <xdr:spPr>
        <a:xfrm>
          <a:off x="3797300" y="9894977"/>
          <a:ext cx="8382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122327</xdr:rowOff>
    </xdr:from>
    <xdr:to>
      <xdr:col>19</xdr:col>
      <xdr:colOff>177800</xdr:colOff>
      <xdr:row>58</xdr:row>
      <xdr:rowOff>47264</xdr:rowOff>
    </xdr:to>
    <xdr:cxnSp macro="">
      <xdr:nvCxnSpPr>
        <xdr:cNvPr id="122" name="直線コネクタ 121"/>
        <xdr:cNvCxnSpPr/>
      </xdr:nvCxnSpPr>
      <xdr:spPr>
        <a:xfrm flipV="1">
          <a:off x="2908300" y="9894977"/>
          <a:ext cx="889000" cy="9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47264</xdr:rowOff>
    </xdr:from>
    <xdr:to>
      <xdr:col>15</xdr:col>
      <xdr:colOff>50800</xdr:colOff>
      <xdr:row>58</xdr:row>
      <xdr:rowOff>64768</xdr:rowOff>
    </xdr:to>
    <xdr:cxnSp macro="">
      <xdr:nvCxnSpPr>
        <xdr:cNvPr id="125" name="直線コネクタ 124"/>
        <xdr:cNvCxnSpPr/>
      </xdr:nvCxnSpPr>
      <xdr:spPr>
        <a:xfrm flipV="1">
          <a:off x="2019300" y="9991364"/>
          <a:ext cx="8890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64768</xdr:rowOff>
    </xdr:from>
    <xdr:to>
      <xdr:col>10</xdr:col>
      <xdr:colOff>114300</xdr:colOff>
      <xdr:row>59</xdr:row>
      <xdr:rowOff>4205</xdr:rowOff>
    </xdr:to>
    <xdr:cxnSp macro="">
      <xdr:nvCxnSpPr>
        <xdr:cNvPr id="128" name="直線コネクタ 127"/>
        <xdr:cNvCxnSpPr/>
      </xdr:nvCxnSpPr>
      <xdr:spPr>
        <a:xfrm flipV="1">
          <a:off x="1130300" y="10008868"/>
          <a:ext cx="889000" cy="1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165579</xdr:rowOff>
    </xdr:from>
    <xdr:to>
      <xdr:col>24</xdr:col>
      <xdr:colOff>114300</xdr:colOff>
      <xdr:row>58</xdr:row>
      <xdr:rowOff>95729</xdr:rowOff>
    </xdr:to>
    <xdr:sp macro="" textlink="">
      <xdr:nvSpPr>
        <xdr:cNvPr id="138" name="楕円 137"/>
        <xdr:cNvSpPr/>
      </xdr:nvSpPr>
      <xdr:spPr>
        <a:xfrm>
          <a:off x="4584700" y="993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144006</xdr:rowOff>
    </xdr:from>
    <xdr:ext cx="534377" cy="259045"/>
    <xdr:sp macro="" textlink="">
      <xdr:nvSpPr>
        <xdr:cNvPr id="139" name="物件費該当値テキスト"/>
        <xdr:cNvSpPr txBox="1"/>
      </xdr:nvSpPr>
      <xdr:spPr>
        <a:xfrm>
          <a:off x="4686300" y="991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71527</xdr:rowOff>
    </xdr:from>
    <xdr:to>
      <xdr:col>20</xdr:col>
      <xdr:colOff>38100</xdr:colOff>
      <xdr:row>58</xdr:row>
      <xdr:rowOff>1677</xdr:rowOff>
    </xdr:to>
    <xdr:sp macro="" textlink="">
      <xdr:nvSpPr>
        <xdr:cNvPr id="140" name="楕円 139"/>
        <xdr:cNvSpPr/>
      </xdr:nvSpPr>
      <xdr:spPr>
        <a:xfrm>
          <a:off x="3746500" y="984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164254</xdr:rowOff>
    </xdr:from>
    <xdr:ext cx="534377" cy="259045"/>
    <xdr:sp macro="" textlink="">
      <xdr:nvSpPr>
        <xdr:cNvPr id="141" name="テキスト ボックス 140"/>
        <xdr:cNvSpPr txBox="1"/>
      </xdr:nvSpPr>
      <xdr:spPr>
        <a:xfrm>
          <a:off x="3530111" y="99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167914</xdr:rowOff>
    </xdr:from>
    <xdr:to>
      <xdr:col>15</xdr:col>
      <xdr:colOff>101600</xdr:colOff>
      <xdr:row>58</xdr:row>
      <xdr:rowOff>98064</xdr:rowOff>
    </xdr:to>
    <xdr:sp macro="" textlink="">
      <xdr:nvSpPr>
        <xdr:cNvPr id="142" name="楕円 141"/>
        <xdr:cNvSpPr/>
      </xdr:nvSpPr>
      <xdr:spPr>
        <a:xfrm>
          <a:off x="2857500" y="99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89191</xdr:rowOff>
    </xdr:from>
    <xdr:ext cx="534377" cy="259045"/>
    <xdr:sp macro="" textlink="">
      <xdr:nvSpPr>
        <xdr:cNvPr id="143" name="テキスト ボックス 142"/>
        <xdr:cNvSpPr txBox="1"/>
      </xdr:nvSpPr>
      <xdr:spPr>
        <a:xfrm>
          <a:off x="2641111" y="1003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13968</xdr:rowOff>
    </xdr:from>
    <xdr:to>
      <xdr:col>10</xdr:col>
      <xdr:colOff>165100</xdr:colOff>
      <xdr:row>58</xdr:row>
      <xdr:rowOff>115568</xdr:rowOff>
    </xdr:to>
    <xdr:sp macro="" textlink="">
      <xdr:nvSpPr>
        <xdr:cNvPr id="144" name="楕円 143"/>
        <xdr:cNvSpPr/>
      </xdr:nvSpPr>
      <xdr:spPr>
        <a:xfrm>
          <a:off x="1968500" y="995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106695</xdr:rowOff>
    </xdr:from>
    <xdr:ext cx="534377" cy="259045"/>
    <xdr:sp macro="" textlink="">
      <xdr:nvSpPr>
        <xdr:cNvPr id="145" name="テキスト ボックス 144"/>
        <xdr:cNvSpPr txBox="1"/>
      </xdr:nvSpPr>
      <xdr:spPr>
        <a:xfrm>
          <a:off x="1752111" y="100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124855</xdr:rowOff>
    </xdr:from>
    <xdr:to>
      <xdr:col>6</xdr:col>
      <xdr:colOff>38100</xdr:colOff>
      <xdr:row>59</xdr:row>
      <xdr:rowOff>55005</xdr:rowOff>
    </xdr:to>
    <xdr:sp macro="" textlink="">
      <xdr:nvSpPr>
        <xdr:cNvPr id="146" name="楕円 145"/>
        <xdr:cNvSpPr/>
      </xdr:nvSpPr>
      <xdr:spPr>
        <a:xfrm>
          <a:off x="1079500" y="1006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46132</xdr:rowOff>
    </xdr:from>
    <xdr:ext cx="534377" cy="259045"/>
    <xdr:sp macro="" textlink="">
      <xdr:nvSpPr>
        <xdr:cNvPr id="147" name="テキスト ボックス 146"/>
        <xdr:cNvSpPr txBox="1"/>
      </xdr:nvSpPr>
      <xdr:spPr>
        <a:xfrm>
          <a:off x="863111" y="1016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57404</xdr:rowOff>
    </xdr:from>
    <xdr:to>
      <xdr:col>24</xdr:col>
      <xdr:colOff>63500</xdr:colOff>
      <xdr:row>75</xdr:row>
      <xdr:rowOff>76035</xdr:rowOff>
    </xdr:to>
    <xdr:cxnSp macro="">
      <xdr:nvCxnSpPr>
        <xdr:cNvPr id="172" name="直線コネクタ 171"/>
        <xdr:cNvCxnSpPr/>
      </xdr:nvCxnSpPr>
      <xdr:spPr>
        <a:xfrm flipV="1">
          <a:off x="3797300" y="12916154"/>
          <a:ext cx="8382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61668</xdr:rowOff>
    </xdr:from>
    <xdr:ext cx="469744" cy="259045"/>
    <xdr:sp macro="" textlink="">
      <xdr:nvSpPr>
        <xdr:cNvPr id="173" name="維持補修費平均値テキスト"/>
        <xdr:cNvSpPr txBox="1"/>
      </xdr:nvSpPr>
      <xdr:spPr>
        <a:xfrm>
          <a:off x="4686300" y="1309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76035</xdr:rowOff>
    </xdr:from>
    <xdr:to>
      <xdr:col>19</xdr:col>
      <xdr:colOff>177800</xdr:colOff>
      <xdr:row>75</xdr:row>
      <xdr:rowOff>149530</xdr:rowOff>
    </xdr:to>
    <xdr:cxnSp macro="">
      <xdr:nvCxnSpPr>
        <xdr:cNvPr id="175" name="直線コネクタ 174"/>
        <xdr:cNvCxnSpPr/>
      </xdr:nvCxnSpPr>
      <xdr:spPr>
        <a:xfrm flipV="1">
          <a:off x="2908300" y="12934785"/>
          <a:ext cx="889000" cy="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12692</xdr:rowOff>
    </xdr:from>
    <xdr:ext cx="469744" cy="259045"/>
    <xdr:sp macro="" textlink="">
      <xdr:nvSpPr>
        <xdr:cNvPr id="177" name="テキスト ボックス 176"/>
        <xdr:cNvSpPr txBox="1"/>
      </xdr:nvSpPr>
      <xdr:spPr>
        <a:xfrm>
          <a:off x="3562428" y="132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149530</xdr:rowOff>
    </xdr:from>
    <xdr:to>
      <xdr:col>15</xdr:col>
      <xdr:colOff>50800</xdr:colOff>
      <xdr:row>76</xdr:row>
      <xdr:rowOff>769</xdr:rowOff>
    </xdr:to>
    <xdr:cxnSp macro="">
      <xdr:nvCxnSpPr>
        <xdr:cNvPr id="178" name="直線コネクタ 177"/>
        <xdr:cNvCxnSpPr/>
      </xdr:nvCxnSpPr>
      <xdr:spPr>
        <a:xfrm flipV="1">
          <a:off x="2019300" y="13008280"/>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16521</xdr:rowOff>
    </xdr:from>
    <xdr:ext cx="469744" cy="259045"/>
    <xdr:sp macro="" textlink="">
      <xdr:nvSpPr>
        <xdr:cNvPr id="180" name="テキスト ボックス 179"/>
        <xdr:cNvSpPr txBox="1"/>
      </xdr:nvSpPr>
      <xdr:spPr>
        <a:xfrm>
          <a:off x="2673428" y="1321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769</xdr:rowOff>
    </xdr:from>
    <xdr:to>
      <xdr:col>10</xdr:col>
      <xdr:colOff>114300</xdr:colOff>
      <xdr:row>76</xdr:row>
      <xdr:rowOff>64376</xdr:rowOff>
    </xdr:to>
    <xdr:cxnSp macro="">
      <xdr:nvCxnSpPr>
        <xdr:cNvPr id="181" name="直線コネクタ 180"/>
        <xdr:cNvCxnSpPr/>
      </xdr:nvCxnSpPr>
      <xdr:spPr>
        <a:xfrm flipV="1">
          <a:off x="1130300" y="13030969"/>
          <a:ext cx="889000" cy="6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34180</xdr:rowOff>
    </xdr:from>
    <xdr:ext cx="469744" cy="259045"/>
    <xdr:sp macro="" textlink="">
      <xdr:nvSpPr>
        <xdr:cNvPr id="183" name="テキスト ボックス 182"/>
        <xdr:cNvSpPr txBox="1"/>
      </xdr:nvSpPr>
      <xdr:spPr>
        <a:xfrm>
          <a:off x="1784428"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45781</xdr:rowOff>
    </xdr:from>
    <xdr:ext cx="469744" cy="259045"/>
    <xdr:sp macro="" textlink="">
      <xdr:nvSpPr>
        <xdr:cNvPr id="185" name="テキスト ボックス 184"/>
        <xdr:cNvSpPr txBox="1"/>
      </xdr:nvSpPr>
      <xdr:spPr>
        <a:xfrm>
          <a:off x="895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6604</xdr:rowOff>
    </xdr:from>
    <xdr:to>
      <xdr:col>24</xdr:col>
      <xdr:colOff>114300</xdr:colOff>
      <xdr:row>75</xdr:row>
      <xdr:rowOff>108204</xdr:rowOff>
    </xdr:to>
    <xdr:sp macro="" textlink="">
      <xdr:nvSpPr>
        <xdr:cNvPr id="191" name="楕円 190"/>
        <xdr:cNvSpPr/>
      </xdr:nvSpPr>
      <xdr:spPr>
        <a:xfrm>
          <a:off x="4584700" y="128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29481</xdr:rowOff>
    </xdr:from>
    <xdr:ext cx="469744" cy="259045"/>
    <xdr:sp macro="" textlink="">
      <xdr:nvSpPr>
        <xdr:cNvPr id="192" name="維持補修費該当値テキスト"/>
        <xdr:cNvSpPr txBox="1"/>
      </xdr:nvSpPr>
      <xdr:spPr>
        <a:xfrm>
          <a:off x="4686300" y="1271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25235</xdr:rowOff>
    </xdr:from>
    <xdr:to>
      <xdr:col>20</xdr:col>
      <xdr:colOff>38100</xdr:colOff>
      <xdr:row>75</xdr:row>
      <xdr:rowOff>126835</xdr:rowOff>
    </xdr:to>
    <xdr:sp macro="" textlink="">
      <xdr:nvSpPr>
        <xdr:cNvPr id="193" name="楕円 192"/>
        <xdr:cNvSpPr/>
      </xdr:nvSpPr>
      <xdr:spPr>
        <a:xfrm>
          <a:off x="3746500" y="128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143362</xdr:rowOff>
    </xdr:from>
    <xdr:ext cx="469744" cy="259045"/>
    <xdr:sp macro="" textlink="">
      <xdr:nvSpPr>
        <xdr:cNvPr id="194" name="テキスト ボックス 193"/>
        <xdr:cNvSpPr txBox="1"/>
      </xdr:nvSpPr>
      <xdr:spPr>
        <a:xfrm>
          <a:off x="3562428" y="1265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98730</xdr:rowOff>
    </xdr:from>
    <xdr:to>
      <xdr:col>15</xdr:col>
      <xdr:colOff>101600</xdr:colOff>
      <xdr:row>76</xdr:row>
      <xdr:rowOff>28879</xdr:rowOff>
    </xdr:to>
    <xdr:sp macro="" textlink="">
      <xdr:nvSpPr>
        <xdr:cNvPr id="195" name="楕円 194"/>
        <xdr:cNvSpPr/>
      </xdr:nvSpPr>
      <xdr:spPr>
        <a:xfrm>
          <a:off x="2857500" y="129574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45407</xdr:rowOff>
    </xdr:from>
    <xdr:ext cx="469744" cy="259045"/>
    <xdr:sp macro="" textlink="">
      <xdr:nvSpPr>
        <xdr:cNvPr id="196" name="テキスト ボックス 195"/>
        <xdr:cNvSpPr txBox="1"/>
      </xdr:nvSpPr>
      <xdr:spPr>
        <a:xfrm>
          <a:off x="2673428" y="1273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121418</xdr:rowOff>
    </xdr:from>
    <xdr:to>
      <xdr:col>10</xdr:col>
      <xdr:colOff>165100</xdr:colOff>
      <xdr:row>76</xdr:row>
      <xdr:rowOff>51569</xdr:rowOff>
    </xdr:to>
    <xdr:sp macro="" textlink="">
      <xdr:nvSpPr>
        <xdr:cNvPr id="197" name="楕円 196"/>
        <xdr:cNvSpPr/>
      </xdr:nvSpPr>
      <xdr:spPr>
        <a:xfrm>
          <a:off x="1968500" y="129801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68095</xdr:rowOff>
    </xdr:from>
    <xdr:ext cx="469744" cy="259045"/>
    <xdr:sp macro="" textlink="">
      <xdr:nvSpPr>
        <xdr:cNvPr id="198" name="テキスト ボックス 197"/>
        <xdr:cNvSpPr txBox="1"/>
      </xdr:nvSpPr>
      <xdr:spPr>
        <a:xfrm>
          <a:off x="1784428" y="1275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13576</xdr:rowOff>
    </xdr:from>
    <xdr:to>
      <xdr:col>6</xdr:col>
      <xdr:colOff>38100</xdr:colOff>
      <xdr:row>76</xdr:row>
      <xdr:rowOff>115176</xdr:rowOff>
    </xdr:to>
    <xdr:sp macro="" textlink="">
      <xdr:nvSpPr>
        <xdr:cNvPr id="199" name="楕円 198"/>
        <xdr:cNvSpPr/>
      </xdr:nvSpPr>
      <xdr:spPr>
        <a:xfrm>
          <a:off x="1079500" y="130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131703</xdr:rowOff>
    </xdr:from>
    <xdr:ext cx="469744" cy="259045"/>
    <xdr:sp macro="" textlink="">
      <xdr:nvSpPr>
        <xdr:cNvPr id="200" name="テキスト ボックス 199"/>
        <xdr:cNvSpPr txBox="1"/>
      </xdr:nvSpPr>
      <xdr:spPr>
        <a:xfrm>
          <a:off x="895428" y="1281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128476</xdr:rowOff>
    </xdr:from>
    <xdr:to>
      <xdr:col>24</xdr:col>
      <xdr:colOff>63500</xdr:colOff>
      <xdr:row>96</xdr:row>
      <xdr:rowOff>17354</xdr:rowOff>
    </xdr:to>
    <xdr:cxnSp macro="">
      <xdr:nvCxnSpPr>
        <xdr:cNvPr id="230" name="直線コネクタ 229"/>
        <xdr:cNvCxnSpPr/>
      </xdr:nvCxnSpPr>
      <xdr:spPr>
        <a:xfrm flipV="1">
          <a:off x="3797300" y="16416226"/>
          <a:ext cx="838200" cy="6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137437</xdr:rowOff>
    </xdr:from>
    <xdr:to>
      <xdr:col>19</xdr:col>
      <xdr:colOff>177800</xdr:colOff>
      <xdr:row>96</xdr:row>
      <xdr:rowOff>17354</xdr:rowOff>
    </xdr:to>
    <xdr:cxnSp macro="">
      <xdr:nvCxnSpPr>
        <xdr:cNvPr id="233" name="直線コネクタ 232"/>
        <xdr:cNvCxnSpPr/>
      </xdr:nvCxnSpPr>
      <xdr:spPr>
        <a:xfrm>
          <a:off x="2908300" y="16425187"/>
          <a:ext cx="889000" cy="5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137437</xdr:rowOff>
    </xdr:from>
    <xdr:to>
      <xdr:col>15</xdr:col>
      <xdr:colOff>50800</xdr:colOff>
      <xdr:row>96</xdr:row>
      <xdr:rowOff>136370</xdr:rowOff>
    </xdr:to>
    <xdr:cxnSp macro="">
      <xdr:nvCxnSpPr>
        <xdr:cNvPr id="236" name="直線コネクタ 235"/>
        <xdr:cNvCxnSpPr/>
      </xdr:nvCxnSpPr>
      <xdr:spPr>
        <a:xfrm flipV="1">
          <a:off x="2019300" y="16425187"/>
          <a:ext cx="889000" cy="17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136370</xdr:rowOff>
    </xdr:from>
    <xdr:to>
      <xdr:col>10</xdr:col>
      <xdr:colOff>114300</xdr:colOff>
      <xdr:row>97</xdr:row>
      <xdr:rowOff>13452</xdr:rowOff>
    </xdr:to>
    <xdr:cxnSp macro="">
      <xdr:nvCxnSpPr>
        <xdr:cNvPr id="239" name="直線コネクタ 238"/>
        <xdr:cNvCxnSpPr/>
      </xdr:nvCxnSpPr>
      <xdr:spPr>
        <a:xfrm flipV="1">
          <a:off x="1130300" y="16595570"/>
          <a:ext cx="889000" cy="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77676</xdr:rowOff>
    </xdr:from>
    <xdr:to>
      <xdr:col>24</xdr:col>
      <xdr:colOff>114300</xdr:colOff>
      <xdr:row>96</xdr:row>
      <xdr:rowOff>7826</xdr:rowOff>
    </xdr:to>
    <xdr:sp macro="" textlink="">
      <xdr:nvSpPr>
        <xdr:cNvPr id="249" name="楕円 248"/>
        <xdr:cNvSpPr/>
      </xdr:nvSpPr>
      <xdr:spPr>
        <a:xfrm>
          <a:off x="4584700" y="1636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56103</xdr:rowOff>
    </xdr:from>
    <xdr:ext cx="599010" cy="259045"/>
    <xdr:sp macro="" textlink="">
      <xdr:nvSpPr>
        <xdr:cNvPr id="250" name="扶助費該当値テキスト"/>
        <xdr:cNvSpPr txBox="1"/>
      </xdr:nvSpPr>
      <xdr:spPr>
        <a:xfrm>
          <a:off x="4686300" y="1634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138004</xdr:rowOff>
    </xdr:from>
    <xdr:to>
      <xdr:col>20</xdr:col>
      <xdr:colOff>38100</xdr:colOff>
      <xdr:row>96</xdr:row>
      <xdr:rowOff>68154</xdr:rowOff>
    </xdr:to>
    <xdr:sp macro="" textlink="">
      <xdr:nvSpPr>
        <xdr:cNvPr id="251" name="楕円 250"/>
        <xdr:cNvSpPr/>
      </xdr:nvSpPr>
      <xdr:spPr>
        <a:xfrm>
          <a:off x="3746500" y="164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59281</xdr:rowOff>
    </xdr:from>
    <xdr:ext cx="599010" cy="259045"/>
    <xdr:sp macro="" textlink="">
      <xdr:nvSpPr>
        <xdr:cNvPr id="252" name="テキスト ボックス 251"/>
        <xdr:cNvSpPr txBox="1"/>
      </xdr:nvSpPr>
      <xdr:spPr>
        <a:xfrm>
          <a:off x="3497795" y="1651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86637</xdr:rowOff>
    </xdr:from>
    <xdr:to>
      <xdr:col>15</xdr:col>
      <xdr:colOff>101600</xdr:colOff>
      <xdr:row>96</xdr:row>
      <xdr:rowOff>16787</xdr:rowOff>
    </xdr:to>
    <xdr:sp macro="" textlink="">
      <xdr:nvSpPr>
        <xdr:cNvPr id="253" name="楕円 252"/>
        <xdr:cNvSpPr/>
      </xdr:nvSpPr>
      <xdr:spPr>
        <a:xfrm>
          <a:off x="2857500" y="1637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7914</xdr:rowOff>
    </xdr:from>
    <xdr:ext cx="599010" cy="259045"/>
    <xdr:sp macro="" textlink="">
      <xdr:nvSpPr>
        <xdr:cNvPr id="254" name="テキスト ボックス 253"/>
        <xdr:cNvSpPr txBox="1"/>
      </xdr:nvSpPr>
      <xdr:spPr>
        <a:xfrm>
          <a:off x="2608795" y="1646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85570</xdr:rowOff>
    </xdr:from>
    <xdr:to>
      <xdr:col>10</xdr:col>
      <xdr:colOff>165100</xdr:colOff>
      <xdr:row>97</xdr:row>
      <xdr:rowOff>15720</xdr:rowOff>
    </xdr:to>
    <xdr:sp macro="" textlink="">
      <xdr:nvSpPr>
        <xdr:cNvPr id="255" name="楕円 254"/>
        <xdr:cNvSpPr/>
      </xdr:nvSpPr>
      <xdr:spPr>
        <a:xfrm>
          <a:off x="1968500" y="165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6847</xdr:rowOff>
    </xdr:from>
    <xdr:ext cx="599010" cy="259045"/>
    <xdr:sp macro="" textlink="">
      <xdr:nvSpPr>
        <xdr:cNvPr id="256" name="テキスト ボックス 255"/>
        <xdr:cNvSpPr txBox="1"/>
      </xdr:nvSpPr>
      <xdr:spPr>
        <a:xfrm>
          <a:off x="1719795" y="1663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134102</xdr:rowOff>
    </xdr:from>
    <xdr:to>
      <xdr:col>6</xdr:col>
      <xdr:colOff>38100</xdr:colOff>
      <xdr:row>97</xdr:row>
      <xdr:rowOff>64252</xdr:rowOff>
    </xdr:to>
    <xdr:sp macro="" textlink="">
      <xdr:nvSpPr>
        <xdr:cNvPr id="257" name="楕円 256"/>
        <xdr:cNvSpPr/>
      </xdr:nvSpPr>
      <xdr:spPr>
        <a:xfrm>
          <a:off x="1079500" y="1659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55379</xdr:rowOff>
    </xdr:from>
    <xdr:ext cx="534377" cy="259045"/>
    <xdr:sp macro="" textlink="">
      <xdr:nvSpPr>
        <xdr:cNvPr id="258" name="テキスト ボックス 257"/>
        <xdr:cNvSpPr txBox="1"/>
      </xdr:nvSpPr>
      <xdr:spPr>
        <a:xfrm>
          <a:off x="863111" y="166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144599</xdr:rowOff>
    </xdr:from>
    <xdr:to>
      <xdr:col>55</xdr:col>
      <xdr:colOff>0</xdr:colOff>
      <xdr:row>37</xdr:row>
      <xdr:rowOff>165815</xdr:rowOff>
    </xdr:to>
    <xdr:cxnSp macro="">
      <xdr:nvCxnSpPr>
        <xdr:cNvPr id="289" name="直線コネクタ 288"/>
        <xdr:cNvCxnSpPr/>
      </xdr:nvCxnSpPr>
      <xdr:spPr>
        <a:xfrm>
          <a:off x="9639300" y="6488249"/>
          <a:ext cx="838200" cy="2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144599</xdr:rowOff>
    </xdr:from>
    <xdr:to>
      <xdr:col>50</xdr:col>
      <xdr:colOff>114300</xdr:colOff>
      <xdr:row>38</xdr:row>
      <xdr:rowOff>38931</xdr:rowOff>
    </xdr:to>
    <xdr:cxnSp macro="">
      <xdr:nvCxnSpPr>
        <xdr:cNvPr id="292" name="直線コネクタ 291"/>
        <xdr:cNvCxnSpPr/>
      </xdr:nvCxnSpPr>
      <xdr:spPr>
        <a:xfrm flipV="1">
          <a:off x="8750300" y="6488249"/>
          <a:ext cx="889000" cy="6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4162</xdr:rowOff>
    </xdr:from>
    <xdr:to>
      <xdr:col>45</xdr:col>
      <xdr:colOff>177800</xdr:colOff>
      <xdr:row>38</xdr:row>
      <xdr:rowOff>38931</xdr:rowOff>
    </xdr:to>
    <xdr:cxnSp macro="">
      <xdr:nvCxnSpPr>
        <xdr:cNvPr id="295" name="直線コネクタ 294"/>
        <xdr:cNvCxnSpPr/>
      </xdr:nvCxnSpPr>
      <xdr:spPr>
        <a:xfrm>
          <a:off x="7861300" y="5490562"/>
          <a:ext cx="889000" cy="106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4162</xdr:rowOff>
    </xdr:from>
    <xdr:to>
      <xdr:col>41</xdr:col>
      <xdr:colOff>50800</xdr:colOff>
      <xdr:row>38</xdr:row>
      <xdr:rowOff>47172</xdr:rowOff>
    </xdr:to>
    <xdr:cxnSp macro="">
      <xdr:nvCxnSpPr>
        <xdr:cNvPr id="298" name="直線コネクタ 297"/>
        <xdr:cNvCxnSpPr/>
      </xdr:nvCxnSpPr>
      <xdr:spPr>
        <a:xfrm flipV="1">
          <a:off x="6972300" y="5490562"/>
          <a:ext cx="889000" cy="107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115015</xdr:rowOff>
    </xdr:from>
    <xdr:to>
      <xdr:col>55</xdr:col>
      <xdr:colOff>50800</xdr:colOff>
      <xdr:row>38</xdr:row>
      <xdr:rowOff>45165</xdr:rowOff>
    </xdr:to>
    <xdr:sp macro="" textlink="">
      <xdr:nvSpPr>
        <xdr:cNvPr id="308" name="楕円 307"/>
        <xdr:cNvSpPr/>
      </xdr:nvSpPr>
      <xdr:spPr>
        <a:xfrm>
          <a:off x="10426700" y="64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29942</xdr:rowOff>
    </xdr:from>
    <xdr:ext cx="534377" cy="259045"/>
    <xdr:sp macro="" textlink="">
      <xdr:nvSpPr>
        <xdr:cNvPr id="309" name="補助費等該当値テキスト"/>
        <xdr:cNvSpPr txBox="1"/>
      </xdr:nvSpPr>
      <xdr:spPr>
        <a:xfrm>
          <a:off x="10528300" y="637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93799</xdr:rowOff>
    </xdr:from>
    <xdr:to>
      <xdr:col>50</xdr:col>
      <xdr:colOff>165100</xdr:colOff>
      <xdr:row>38</xdr:row>
      <xdr:rowOff>23949</xdr:rowOff>
    </xdr:to>
    <xdr:sp macro="" textlink="">
      <xdr:nvSpPr>
        <xdr:cNvPr id="310" name="楕円 309"/>
        <xdr:cNvSpPr/>
      </xdr:nvSpPr>
      <xdr:spPr>
        <a:xfrm>
          <a:off x="9588500" y="64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15076</xdr:rowOff>
    </xdr:from>
    <xdr:ext cx="534377" cy="259045"/>
    <xdr:sp macro="" textlink="">
      <xdr:nvSpPr>
        <xdr:cNvPr id="311" name="テキスト ボックス 310"/>
        <xdr:cNvSpPr txBox="1"/>
      </xdr:nvSpPr>
      <xdr:spPr>
        <a:xfrm>
          <a:off x="9372111" y="653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159581</xdr:rowOff>
    </xdr:from>
    <xdr:to>
      <xdr:col>46</xdr:col>
      <xdr:colOff>38100</xdr:colOff>
      <xdr:row>38</xdr:row>
      <xdr:rowOff>89731</xdr:rowOff>
    </xdr:to>
    <xdr:sp macro="" textlink="">
      <xdr:nvSpPr>
        <xdr:cNvPr id="312" name="楕円 311"/>
        <xdr:cNvSpPr/>
      </xdr:nvSpPr>
      <xdr:spPr>
        <a:xfrm>
          <a:off x="8699500" y="65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80858</xdr:rowOff>
    </xdr:from>
    <xdr:ext cx="534377" cy="259045"/>
    <xdr:sp macro="" textlink="">
      <xdr:nvSpPr>
        <xdr:cNvPr id="313" name="テキスト ボックス 312"/>
        <xdr:cNvSpPr txBox="1"/>
      </xdr:nvSpPr>
      <xdr:spPr>
        <a:xfrm>
          <a:off x="8483111" y="65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124812</xdr:rowOff>
    </xdr:from>
    <xdr:to>
      <xdr:col>41</xdr:col>
      <xdr:colOff>101600</xdr:colOff>
      <xdr:row>32</xdr:row>
      <xdr:rowOff>54962</xdr:rowOff>
    </xdr:to>
    <xdr:sp macro="" textlink="">
      <xdr:nvSpPr>
        <xdr:cNvPr id="314" name="楕円 313"/>
        <xdr:cNvSpPr/>
      </xdr:nvSpPr>
      <xdr:spPr>
        <a:xfrm>
          <a:off x="7810500" y="543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46089</xdr:rowOff>
    </xdr:from>
    <xdr:ext cx="599010" cy="259045"/>
    <xdr:sp macro="" textlink="">
      <xdr:nvSpPr>
        <xdr:cNvPr id="315" name="テキスト ボックス 314"/>
        <xdr:cNvSpPr txBox="1"/>
      </xdr:nvSpPr>
      <xdr:spPr>
        <a:xfrm>
          <a:off x="7561795" y="553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167822</xdr:rowOff>
    </xdr:from>
    <xdr:to>
      <xdr:col>36</xdr:col>
      <xdr:colOff>165100</xdr:colOff>
      <xdr:row>38</xdr:row>
      <xdr:rowOff>97972</xdr:rowOff>
    </xdr:to>
    <xdr:sp macro="" textlink="">
      <xdr:nvSpPr>
        <xdr:cNvPr id="316" name="楕円 315"/>
        <xdr:cNvSpPr/>
      </xdr:nvSpPr>
      <xdr:spPr>
        <a:xfrm>
          <a:off x="6921500" y="65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89099</xdr:rowOff>
    </xdr:from>
    <xdr:ext cx="534377" cy="259045"/>
    <xdr:sp macro="" textlink="">
      <xdr:nvSpPr>
        <xdr:cNvPr id="317" name="テキスト ボックス 316"/>
        <xdr:cNvSpPr txBox="1"/>
      </xdr:nvSpPr>
      <xdr:spPr>
        <a:xfrm>
          <a:off x="6705111" y="660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150025</xdr:rowOff>
    </xdr:from>
    <xdr:to>
      <xdr:col>55</xdr:col>
      <xdr:colOff>0</xdr:colOff>
      <xdr:row>57</xdr:row>
      <xdr:rowOff>163233</xdr:rowOff>
    </xdr:to>
    <xdr:cxnSp macro="">
      <xdr:nvCxnSpPr>
        <xdr:cNvPr id="346" name="直線コネクタ 345"/>
        <xdr:cNvCxnSpPr/>
      </xdr:nvCxnSpPr>
      <xdr:spPr>
        <a:xfrm>
          <a:off x="9639300" y="9922675"/>
          <a:ext cx="8382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150025</xdr:rowOff>
    </xdr:from>
    <xdr:to>
      <xdr:col>50</xdr:col>
      <xdr:colOff>114300</xdr:colOff>
      <xdr:row>58</xdr:row>
      <xdr:rowOff>38164</xdr:rowOff>
    </xdr:to>
    <xdr:cxnSp macro="">
      <xdr:nvCxnSpPr>
        <xdr:cNvPr id="349" name="直線コネクタ 348"/>
        <xdr:cNvCxnSpPr/>
      </xdr:nvCxnSpPr>
      <xdr:spPr>
        <a:xfrm flipV="1">
          <a:off x="8750300" y="9922675"/>
          <a:ext cx="889000" cy="5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33172</xdr:rowOff>
    </xdr:from>
    <xdr:to>
      <xdr:col>45</xdr:col>
      <xdr:colOff>177800</xdr:colOff>
      <xdr:row>58</xdr:row>
      <xdr:rowOff>38164</xdr:rowOff>
    </xdr:to>
    <xdr:cxnSp macro="">
      <xdr:nvCxnSpPr>
        <xdr:cNvPr id="352" name="直線コネクタ 351"/>
        <xdr:cNvCxnSpPr/>
      </xdr:nvCxnSpPr>
      <xdr:spPr>
        <a:xfrm>
          <a:off x="7861300" y="9977272"/>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1880</xdr:rowOff>
    </xdr:from>
    <xdr:to>
      <xdr:col>41</xdr:col>
      <xdr:colOff>50800</xdr:colOff>
      <xdr:row>58</xdr:row>
      <xdr:rowOff>33172</xdr:rowOff>
    </xdr:to>
    <xdr:cxnSp macro="">
      <xdr:nvCxnSpPr>
        <xdr:cNvPr id="355" name="直線コネクタ 354"/>
        <xdr:cNvCxnSpPr/>
      </xdr:nvCxnSpPr>
      <xdr:spPr>
        <a:xfrm>
          <a:off x="6972300" y="9945980"/>
          <a:ext cx="889000" cy="3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112433</xdr:rowOff>
    </xdr:from>
    <xdr:to>
      <xdr:col>55</xdr:col>
      <xdr:colOff>50800</xdr:colOff>
      <xdr:row>58</xdr:row>
      <xdr:rowOff>42583</xdr:rowOff>
    </xdr:to>
    <xdr:sp macro="" textlink="">
      <xdr:nvSpPr>
        <xdr:cNvPr id="365" name="楕円 364"/>
        <xdr:cNvSpPr/>
      </xdr:nvSpPr>
      <xdr:spPr>
        <a:xfrm>
          <a:off x="10426700" y="988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27360</xdr:rowOff>
    </xdr:from>
    <xdr:ext cx="534377" cy="259045"/>
    <xdr:sp macro="" textlink="">
      <xdr:nvSpPr>
        <xdr:cNvPr id="366" name="普通建設事業費該当値テキスト"/>
        <xdr:cNvSpPr txBox="1"/>
      </xdr:nvSpPr>
      <xdr:spPr>
        <a:xfrm>
          <a:off x="10528300" y="980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99225</xdr:rowOff>
    </xdr:from>
    <xdr:to>
      <xdr:col>50</xdr:col>
      <xdr:colOff>165100</xdr:colOff>
      <xdr:row>58</xdr:row>
      <xdr:rowOff>29375</xdr:rowOff>
    </xdr:to>
    <xdr:sp macro="" textlink="">
      <xdr:nvSpPr>
        <xdr:cNvPr id="367" name="楕円 366"/>
        <xdr:cNvSpPr/>
      </xdr:nvSpPr>
      <xdr:spPr>
        <a:xfrm>
          <a:off x="9588500" y="98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20502</xdr:rowOff>
    </xdr:from>
    <xdr:ext cx="534377" cy="259045"/>
    <xdr:sp macro="" textlink="">
      <xdr:nvSpPr>
        <xdr:cNvPr id="368" name="テキスト ボックス 367"/>
        <xdr:cNvSpPr txBox="1"/>
      </xdr:nvSpPr>
      <xdr:spPr>
        <a:xfrm>
          <a:off x="9372111" y="996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158814</xdr:rowOff>
    </xdr:from>
    <xdr:to>
      <xdr:col>46</xdr:col>
      <xdr:colOff>38100</xdr:colOff>
      <xdr:row>58</xdr:row>
      <xdr:rowOff>88964</xdr:rowOff>
    </xdr:to>
    <xdr:sp macro="" textlink="">
      <xdr:nvSpPr>
        <xdr:cNvPr id="369" name="楕円 368"/>
        <xdr:cNvSpPr/>
      </xdr:nvSpPr>
      <xdr:spPr>
        <a:xfrm>
          <a:off x="8699500" y="99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80091</xdr:rowOff>
    </xdr:from>
    <xdr:ext cx="534377" cy="259045"/>
    <xdr:sp macro="" textlink="">
      <xdr:nvSpPr>
        <xdr:cNvPr id="370" name="テキスト ボックス 369"/>
        <xdr:cNvSpPr txBox="1"/>
      </xdr:nvSpPr>
      <xdr:spPr>
        <a:xfrm>
          <a:off x="8483111" y="100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153822</xdr:rowOff>
    </xdr:from>
    <xdr:to>
      <xdr:col>41</xdr:col>
      <xdr:colOff>101600</xdr:colOff>
      <xdr:row>58</xdr:row>
      <xdr:rowOff>83972</xdr:rowOff>
    </xdr:to>
    <xdr:sp macro="" textlink="">
      <xdr:nvSpPr>
        <xdr:cNvPr id="371" name="楕円 370"/>
        <xdr:cNvSpPr/>
      </xdr:nvSpPr>
      <xdr:spPr>
        <a:xfrm>
          <a:off x="7810500" y="99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75099</xdr:rowOff>
    </xdr:from>
    <xdr:ext cx="534377" cy="259045"/>
    <xdr:sp macro="" textlink="">
      <xdr:nvSpPr>
        <xdr:cNvPr id="372" name="テキスト ボックス 371"/>
        <xdr:cNvSpPr txBox="1"/>
      </xdr:nvSpPr>
      <xdr:spPr>
        <a:xfrm>
          <a:off x="7594111" y="100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122530</xdr:rowOff>
    </xdr:from>
    <xdr:to>
      <xdr:col>36</xdr:col>
      <xdr:colOff>165100</xdr:colOff>
      <xdr:row>58</xdr:row>
      <xdr:rowOff>52680</xdr:rowOff>
    </xdr:to>
    <xdr:sp macro="" textlink="">
      <xdr:nvSpPr>
        <xdr:cNvPr id="373" name="楕円 372"/>
        <xdr:cNvSpPr/>
      </xdr:nvSpPr>
      <xdr:spPr>
        <a:xfrm>
          <a:off x="6921500" y="98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43807</xdr:rowOff>
    </xdr:from>
    <xdr:ext cx="534377" cy="259045"/>
    <xdr:sp macro="" textlink="">
      <xdr:nvSpPr>
        <xdr:cNvPr id="374" name="テキスト ボックス 373"/>
        <xdr:cNvSpPr txBox="1"/>
      </xdr:nvSpPr>
      <xdr:spPr>
        <a:xfrm>
          <a:off x="6705111" y="998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107536</xdr:rowOff>
    </xdr:from>
    <xdr:to>
      <xdr:col>55</xdr:col>
      <xdr:colOff>0</xdr:colOff>
      <xdr:row>78</xdr:row>
      <xdr:rowOff>109593</xdr:rowOff>
    </xdr:to>
    <xdr:cxnSp macro="">
      <xdr:nvCxnSpPr>
        <xdr:cNvPr id="401" name="直線コネクタ 400"/>
        <xdr:cNvCxnSpPr/>
      </xdr:nvCxnSpPr>
      <xdr:spPr>
        <a:xfrm>
          <a:off x="9639300" y="1348063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53084</xdr:rowOff>
    </xdr:from>
    <xdr:to>
      <xdr:col>50</xdr:col>
      <xdr:colOff>114300</xdr:colOff>
      <xdr:row>78</xdr:row>
      <xdr:rowOff>107536</xdr:rowOff>
    </xdr:to>
    <xdr:cxnSp macro="">
      <xdr:nvCxnSpPr>
        <xdr:cNvPr id="404" name="直線コネクタ 403"/>
        <xdr:cNvCxnSpPr/>
      </xdr:nvCxnSpPr>
      <xdr:spPr>
        <a:xfrm>
          <a:off x="8750300" y="13426184"/>
          <a:ext cx="889000" cy="5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53084</xdr:rowOff>
    </xdr:from>
    <xdr:to>
      <xdr:col>45</xdr:col>
      <xdr:colOff>177800</xdr:colOff>
      <xdr:row>78</xdr:row>
      <xdr:rowOff>53632</xdr:rowOff>
    </xdr:to>
    <xdr:cxnSp macro="">
      <xdr:nvCxnSpPr>
        <xdr:cNvPr id="407" name="直線コネクタ 406"/>
        <xdr:cNvCxnSpPr/>
      </xdr:nvCxnSpPr>
      <xdr:spPr>
        <a:xfrm flipV="1">
          <a:off x="7861300" y="13426184"/>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29195</xdr:rowOff>
    </xdr:from>
    <xdr:to>
      <xdr:col>41</xdr:col>
      <xdr:colOff>50800</xdr:colOff>
      <xdr:row>78</xdr:row>
      <xdr:rowOff>53632</xdr:rowOff>
    </xdr:to>
    <xdr:cxnSp macro="">
      <xdr:nvCxnSpPr>
        <xdr:cNvPr id="410" name="直線コネクタ 409"/>
        <xdr:cNvCxnSpPr/>
      </xdr:nvCxnSpPr>
      <xdr:spPr>
        <a:xfrm>
          <a:off x="6972300" y="13402295"/>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58793</xdr:rowOff>
    </xdr:from>
    <xdr:to>
      <xdr:col>55</xdr:col>
      <xdr:colOff>50800</xdr:colOff>
      <xdr:row>78</xdr:row>
      <xdr:rowOff>160393</xdr:rowOff>
    </xdr:to>
    <xdr:sp macro="" textlink="">
      <xdr:nvSpPr>
        <xdr:cNvPr id="420" name="楕円 419"/>
        <xdr:cNvSpPr/>
      </xdr:nvSpPr>
      <xdr:spPr>
        <a:xfrm>
          <a:off x="10426700" y="1343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145170</xdr:rowOff>
    </xdr:from>
    <xdr:ext cx="469744" cy="259045"/>
    <xdr:sp macro="" textlink="">
      <xdr:nvSpPr>
        <xdr:cNvPr id="421" name="普通建設事業費 （ うち新規整備　）該当値テキスト"/>
        <xdr:cNvSpPr txBox="1"/>
      </xdr:nvSpPr>
      <xdr:spPr>
        <a:xfrm>
          <a:off x="10528300" y="1334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56736</xdr:rowOff>
    </xdr:from>
    <xdr:to>
      <xdr:col>50</xdr:col>
      <xdr:colOff>165100</xdr:colOff>
      <xdr:row>78</xdr:row>
      <xdr:rowOff>158336</xdr:rowOff>
    </xdr:to>
    <xdr:sp macro="" textlink="">
      <xdr:nvSpPr>
        <xdr:cNvPr id="422" name="楕円 421"/>
        <xdr:cNvSpPr/>
      </xdr:nvSpPr>
      <xdr:spPr>
        <a:xfrm>
          <a:off x="9588500" y="134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149463</xdr:rowOff>
    </xdr:from>
    <xdr:ext cx="469744" cy="259045"/>
    <xdr:sp macro="" textlink="">
      <xdr:nvSpPr>
        <xdr:cNvPr id="423" name="テキスト ボックス 422"/>
        <xdr:cNvSpPr txBox="1"/>
      </xdr:nvSpPr>
      <xdr:spPr>
        <a:xfrm>
          <a:off x="9404428" y="1352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2284</xdr:rowOff>
    </xdr:from>
    <xdr:to>
      <xdr:col>46</xdr:col>
      <xdr:colOff>38100</xdr:colOff>
      <xdr:row>78</xdr:row>
      <xdr:rowOff>103884</xdr:rowOff>
    </xdr:to>
    <xdr:sp macro="" textlink="">
      <xdr:nvSpPr>
        <xdr:cNvPr id="424" name="楕円 423"/>
        <xdr:cNvSpPr/>
      </xdr:nvSpPr>
      <xdr:spPr>
        <a:xfrm>
          <a:off x="8699500" y="1337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95011</xdr:rowOff>
    </xdr:from>
    <xdr:ext cx="469744" cy="259045"/>
    <xdr:sp macro="" textlink="">
      <xdr:nvSpPr>
        <xdr:cNvPr id="425" name="テキスト ボックス 424"/>
        <xdr:cNvSpPr txBox="1"/>
      </xdr:nvSpPr>
      <xdr:spPr>
        <a:xfrm>
          <a:off x="8515428" y="1346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2832</xdr:rowOff>
    </xdr:from>
    <xdr:to>
      <xdr:col>41</xdr:col>
      <xdr:colOff>101600</xdr:colOff>
      <xdr:row>78</xdr:row>
      <xdr:rowOff>104432</xdr:rowOff>
    </xdr:to>
    <xdr:sp macro="" textlink="">
      <xdr:nvSpPr>
        <xdr:cNvPr id="426" name="楕円 425"/>
        <xdr:cNvSpPr/>
      </xdr:nvSpPr>
      <xdr:spPr>
        <a:xfrm>
          <a:off x="7810500" y="133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95559</xdr:rowOff>
    </xdr:from>
    <xdr:ext cx="469744" cy="259045"/>
    <xdr:sp macro="" textlink="">
      <xdr:nvSpPr>
        <xdr:cNvPr id="427" name="テキスト ボックス 426"/>
        <xdr:cNvSpPr txBox="1"/>
      </xdr:nvSpPr>
      <xdr:spPr>
        <a:xfrm>
          <a:off x="7626428" y="1346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149845</xdr:rowOff>
    </xdr:from>
    <xdr:to>
      <xdr:col>36</xdr:col>
      <xdr:colOff>165100</xdr:colOff>
      <xdr:row>78</xdr:row>
      <xdr:rowOff>79995</xdr:rowOff>
    </xdr:to>
    <xdr:sp macro="" textlink="">
      <xdr:nvSpPr>
        <xdr:cNvPr id="428" name="楕円 427"/>
        <xdr:cNvSpPr/>
      </xdr:nvSpPr>
      <xdr:spPr>
        <a:xfrm>
          <a:off x="6921500" y="1335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71122</xdr:rowOff>
    </xdr:from>
    <xdr:ext cx="469744" cy="259045"/>
    <xdr:sp macro="" textlink="">
      <xdr:nvSpPr>
        <xdr:cNvPr id="429" name="テキスト ボックス 428"/>
        <xdr:cNvSpPr txBox="1"/>
      </xdr:nvSpPr>
      <xdr:spPr>
        <a:xfrm>
          <a:off x="6737428" y="1344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154693</xdr:rowOff>
    </xdr:from>
    <xdr:to>
      <xdr:col>55</xdr:col>
      <xdr:colOff>0</xdr:colOff>
      <xdr:row>98</xdr:row>
      <xdr:rowOff>23095</xdr:rowOff>
    </xdr:to>
    <xdr:cxnSp macro="">
      <xdr:nvCxnSpPr>
        <xdr:cNvPr id="458" name="直線コネクタ 457"/>
        <xdr:cNvCxnSpPr/>
      </xdr:nvCxnSpPr>
      <xdr:spPr>
        <a:xfrm flipV="1">
          <a:off x="9639300" y="16785343"/>
          <a:ext cx="838200" cy="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23095</xdr:rowOff>
    </xdr:from>
    <xdr:to>
      <xdr:col>50</xdr:col>
      <xdr:colOff>114300</xdr:colOff>
      <xdr:row>98</xdr:row>
      <xdr:rowOff>88588</xdr:rowOff>
    </xdr:to>
    <xdr:cxnSp macro="">
      <xdr:nvCxnSpPr>
        <xdr:cNvPr id="461" name="直線コネクタ 460"/>
        <xdr:cNvCxnSpPr/>
      </xdr:nvCxnSpPr>
      <xdr:spPr>
        <a:xfrm flipV="1">
          <a:off x="8750300" y="16825195"/>
          <a:ext cx="889000" cy="6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68605</xdr:rowOff>
    </xdr:from>
    <xdr:to>
      <xdr:col>45</xdr:col>
      <xdr:colOff>177800</xdr:colOff>
      <xdr:row>98</xdr:row>
      <xdr:rowOff>88588</xdr:rowOff>
    </xdr:to>
    <xdr:cxnSp macro="">
      <xdr:nvCxnSpPr>
        <xdr:cNvPr id="464" name="直線コネクタ 463"/>
        <xdr:cNvCxnSpPr/>
      </xdr:nvCxnSpPr>
      <xdr:spPr>
        <a:xfrm>
          <a:off x="7861300" y="16870705"/>
          <a:ext cx="889000" cy="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66548</xdr:rowOff>
    </xdr:from>
    <xdr:to>
      <xdr:col>41</xdr:col>
      <xdr:colOff>50800</xdr:colOff>
      <xdr:row>98</xdr:row>
      <xdr:rowOff>68605</xdr:rowOff>
    </xdr:to>
    <xdr:cxnSp macro="">
      <xdr:nvCxnSpPr>
        <xdr:cNvPr id="467" name="直線コネクタ 466"/>
        <xdr:cNvCxnSpPr/>
      </xdr:nvCxnSpPr>
      <xdr:spPr>
        <a:xfrm>
          <a:off x="6972300" y="1686864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macro="" textlink="">
      <xdr:nvSpPr>
        <xdr:cNvPr id="471" name="テキスト ボックス 470"/>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103893</xdr:rowOff>
    </xdr:from>
    <xdr:to>
      <xdr:col>55</xdr:col>
      <xdr:colOff>50800</xdr:colOff>
      <xdr:row>98</xdr:row>
      <xdr:rowOff>34043</xdr:rowOff>
    </xdr:to>
    <xdr:sp macro="" textlink="">
      <xdr:nvSpPr>
        <xdr:cNvPr id="477" name="楕円 476"/>
        <xdr:cNvSpPr/>
      </xdr:nvSpPr>
      <xdr:spPr>
        <a:xfrm>
          <a:off x="10426700" y="167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82320</xdr:rowOff>
    </xdr:from>
    <xdr:ext cx="534377" cy="259045"/>
    <xdr:sp macro="" textlink="">
      <xdr:nvSpPr>
        <xdr:cNvPr id="478" name="普通建設事業費 （ うち更新整備　）該当値テキスト"/>
        <xdr:cNvSpPr txBox="1"/>
      </xdr:nvSpPr>
      <xdr:spPr>
        <a:xfrm>
          <a:off x="10528300" y="167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143745</xdr:rowOff>
    </xdr:from>
    <xdr:to>
      <xdr:col>50</xdr:col>
      <xdr:colOff>165100</xdr:colOff>
      <xdr:row>98</xdr:row>
      <xdr:rowOff>73895</xdr:rowOff>
    </xdr:to>
    <xdr:sp macro="" textlink="">
      <xdr:nvSpPr>
        <xdr:cNvPr id="479" name="楕円 478"/>
        <xdr:cNvSpPr/>
      </xdr:nvSpPr>
      <xdr:spPr>
        <a:xfrm>
          <a:off x="9588500" y="1677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65022</xdr:rowOff>
    </xdr:from>
    <xdr:ext cx="534377" cy="259045"/>
    <xdr:sp macro="" textlink="">
      <xdr:nvSpPr>
        <xdr:cNvPr id="480" name="テキスト ボックス 479"/>
        <xdr:cNvSpPr txBox="1"/>
      </xdr:nvSpPr>
      <xdr:spPr>
        <a:xfrm>
          <a:off x="9372111" y="168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37788</xdr:rowOff>
    </xdr:from>
    <xdr:to>
      <xdr:col>46</xdr:col>
      <xdr:colOff>38100</xdr:colOff>
      <xdr:row>98</xdr:row>
      <xdr:rowOff>139388</xdr:rowOff>
    </xdr:to>
    <xdr:sp macro="" textlink="">
      <xdr:nvSpPr>
        <xdr:cNvPr id="481" name="楕円 480"/>
        <xdr:cNvSpPr/>
      </xdr:nvSpPr>
      <xdr:spPr>
        <a:xfrm>
          <a:off x="8699500" y="1683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130515</xdr:rowOff>
    </xdr:from>
    <xdr:ext cx="469744" cy="259045"/>
    <xdr:sp macro="" textlink="">
      <xdr:nvSpPr>
        <xdr:cNvPr id="482" name="テキスト ボックス 481"/>
        <xdr:cNvSpPr txBox="1"/>
      </xdr:nvSpPr>
      <xdr:spPr>
        <a:xfrm>
          <a:off x="8515428" y="1693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17805</xdr:rowOff>
    </xdr:from>
    <xdr:to>
      <xdr:col>41</xdr:col>
      <xdr:colOff>101600</xdr:colOff>
      <xdr:row>98</xdr:row>
      <xdr:rowOff>119405</xdr:rowOff>
    </xdr:to>
    <xdr:sp macro="" textlink="">
      <xdr:nvSpPr>
        <xdr:cNvPr id="483" name="楕円 482"/>
        <xdr:cNvSpPr/>
      </xdr:nvSpPr>
      <xdr:spPr>
        <a:xfrm>
          <a:off x="7810500" y="168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110532</xdr:rowOff>
    </xdr:from>
    <xdr:ext cx="469744" cy="259045"/>
    <xdr:sp macro="" textlink="">
      <xdr:nvSpPr>
        <xdr:cNvPr id="484" name="テキスト ボックス 483"/>
        <xdr:cNvSpPr txBox="1"/>
      </xdr:nvSpPr>
      <xdr:spPr>
        <a:xfrm>
          <a:off x="7626428" y="169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15748</xdr:rowOff>
    </xdr:from>
    <xdr:to>
      <xdr:col>36</xdr:col>
      <xdr:colOff>165100</xdr:colOff>
      <xdr:row>98</xdr:row>
      <xdr:rowOff>117348</xdr:rowOff>
    </xdr:to>
    <xdr:sp macro="" textlink="">
      <xdr:nvSpPr>
        <xdr:cNvPr id="485" name="楕円 484"/>
        <xdr:cNvSpPr/>
      </xdr:nvSpPr>
      <xdr:spPr>
        <a:xfrm>
          <a:off x="6921500" y="168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108475</xdr:rowOff>
    </xdr:from>
    <xdr:ext cx="469744" cy="259045"/>
    <xdr:sp macro="" textlink="">
      <xdr:nvSpPr>
        <xdr:cNvPr id="486" name="テキスト ボックス 485"/>
        <xdr:cNvSpPr txBox="1"/>
      </xdr:nvSpPr>
      <xdr:spPr>
        <a:xfrm>
          <a:off x="6737428" y="1691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78196</xdr:rowOff>
    </xdr:from>
    <xdr:to>
      <xdr:col>76</xdr:col>
      <xdr:colOff>114300</xdr:colOff>
      <xdr:row>39</xdr:row>
      <xdr:rowOff>98878</xdr:rowOff>
    </xdr:to>
    <xdr:cxnSp macro="">
      <xdr:nvCxnSpPr>
        <xdr:cNvPr id="523" name="直線コネクタ 522"/>
        <xdr:cNvCxnSpPr/>
      </xdr:nvCxnSpPr>
      <xdr:spPr>
        <a:xfrm>
          <a:off x="13703300" y="676474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78196</xdr:rowOff>
    </xdr:from>
    <xdr:to>
      <xdr:col>71</xdr:col>
      <xdr:colOff>177800</xdr:colOff>
      <xdr:row>39</xdr:row>
      <xdr:rowOff>98878</xdr:rowOff>
    </xdr:to>
    <xdr:cxnSp macro="">
      <xdr:nvCxnSpPr>
        <xdr:cNvPr id="526" name="直線コネクタ 525"/>
        <xdr:cNvCxnSpPr/>
      </xdr:nvCxnSpPr>
      <xdr:spPr>
        <a:xfrm flipV="1">
          <a:off x="12814300" y="676474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27396</xdr:rowOff>
    </xdr:from>
    <xdr:to>
      <xdr:col>72</xdr:col>
      <xdr:colOff>38100</xdr:colOff>
      <xdr:row>39</xdr:row>
      <xdr:rowOff>128996</xdr:rowOff>
    </xdr:to>
    <xdr:sp macro="" textlink="">
      <xdr:nvSpPr>
        <xdr:cNvPr id="542" name="楕円 541"/>
        <xdr:cNvSpPr/>
      </xdr:nvSpPr>
      <xdr:spPr>
        <a:xfrm>
          <a:off x="13652500" y="671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120123</xdr:rowOff>
    </xdr:from>
    <xdr:ext cx="378565" cy="259045"/>
    <xdr:sp macro="" textlink="">
      <xdr:nvSpPr>
        <xdr:cNvPr id="543" name="テキスト ボックス 542"/>
        <xdr:cNvSpPr txBox="1"/>
      </xdr:nvSpPr>
      <xdr:spPr>
        <a:xfrm>
          <a:off x="13514017" y="680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4" name="楕円 54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5" name="テキスト ボックス 54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157531</xdr:rowOff>
    </xdr:from>
    <xdr:to>
      <xdr:col>85</xdr:col>
      <xdr:colOff>127000</xdr:colOff>
      <xdr:row>76</xdr:row>
      <xdr:rowOff>162864</xdr:rowOff>
    </xdr:to>
    <xdr:cxnSp macro="">
      <xdr:nvCxnSpPr>
        <xdr:cNvPr id="623" name="直線コネクタ 622"/>
        <xdr:cNvCxnSpPr/>
      </xdr:nvCxnSpPr>
      <xdr:spPr>
        <a:xfrm flipV="1">
          <a:off x="15481300" y="13187731"/>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127451</xdr:rowOff>
    </xdr:from>
    <xdr:to>
      <xdr:col>81</xdr:col>
      <xdr:colOff>50800</xdr:colOff>
      <xdr:row>76</xdr:row>
      <xdr:rowOff>162864</xdr:rowOff>
    </xdr:to>
    <xdr:cxnSp macro="">
      <xdr:nvCxnSpPr>
        <xdr:cNvPr id="626" name="直線コネクタ 625"/>
        <xdr:cNvCxnSpPr/>
      </xdr:nvCxnSpPr>
      <xdr:spPr>
        <a:xfrm>
          <a:off x="14592300" y="13157651"/>
          <a:ext cx="889000" cy="3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127451</xdr:rowOff>
    </xdr:from>
    <xdr:to>
      <xdr:col>76</xdr:col>
      <xdr:colOff>114300</xdr:colOff>
      <xdr:row>77</xdr:row>
      <xdr:rowOff>25761</xdr:rowOff>
    </xdr:to>
    <xdr:cxnSp macro="">
      <xdr:nvCxnSpPr>
        <xdr:cNvPr id="629" name="直線コネクタ 628"/>
        <xdr:cNvCxnSpPr/>
      </xdr:nvCxnSpPr>
      <xdr:spPr>
        <a:xfrm flipV="1">
          <a:off x="13703300" y="13157651"/>
          <a:ext cx="889000" cy="6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25761</xdr:rowOff>
    </xdr:from>
    <xdr:to>
      <xdr:col>71</xdr:col>
      <xdr:colOff>177800</xdr:colOff>
      <xdr:row>77</xdr:row>
      <xdr:rowOff>41669</xdr:rowOff>
    </xdr:to>
    <xdr:cxnSp macro="">
      <xdr:nvCxnSpPr>
        <xdr:cNvPr id="632" name="直線コネクタ 631"/>
        <xdr:cNvCxnSpPr/>
      </xdr:nvCxnSpPr>
      <xdr:spPr>
        <a:xfrm flipV="1">
          <a:off x="12814300" y="13227411"/>
          <a:ext cx="889000" cy="1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106731</xdr:rowOff>
    </xdr:from>
    <xdr:to>
      <xdr:col>85</xdr:col>
      <xdr:colOff>177800</xdr:colOff>
      <xdr:row>77</xdr:row>
      <xdr:rowOff>36881</xdr:rowOff>
    </xdr:to>
    <xdr:sp macro="" textlink="">
      <xdr:nvSpPr>
        <xdr:cNvPr id="642" name="楕円 641"/>
        <xdr:cNvSpPr/>
      </xdr:nvSpPr>
      <xdr:spPr>
        <a:xfrm>
          <a:off x="16268700" y="131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21658</xdr:rowOff>
    </xdr:from>
    <xdr:ext cx="534377" cy="259045"/>
    <xdr:sp macro="" textlink="">
      <xdr:nvSpPr>
        <xdr:cNvPr id="643" name="公債費該当値テキスト"/>
        <xdr:cNvSpPr txBox="1"/>
      </xdr:nvSpPr>
      <xdr:spPr>
        <a:xfrm>
          <a:off x="16370300" y="130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112064</xdr:rowOff>
    </xdr:from>
    <xdr:to>
      <xdr:col>81</xdr:col>
      <xdr:colOff>101600</xdr:colOff>
      <xdr:row>77</xdr:row>
      <xdr:rowOff>42214</xdr:rowOff>
    </xdr:to>
    <xdr:sp macro="" textlink="">
      <xdr:nvSpPr>
        <xdr:cNvPr id="644" name="楕円 643"/>
        <xdr:cNvSpPr/>
      </xdr:nvSpPr>
      <xdr:spPr>
        <a:xfrm>
          <a:off x="15430500" y="1314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33341</xdr:rowOff>
    </xdr:from>
    <xdr:ext cx="534377" cy="259045"/>
    <xdr:sp macro="" textlink="">
      <xdr:nvSpPr>
        <xdr:cNvPr id="645" name="テキスト ボックス 644"/>
        <xdr:cNvSpPr txBox="1"/>
      </xdr:nvSpPr>
      <xdr:spPr>
        <a:xfrm>
          <a:off x="15214111" y="1323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76651</xdr:rowOff>
    </xdr:from>
    <xdr:to>
      <xdr:col>76</xdr:col>
      <xdr:colOff>165100</xdr:colOff>
      <xdr:row>77</xdr:row>
      <xdr:rowOff>6801</xdr:rowOff>
    </xdr:to>
    <xdr:sp macro="" textlink="">
      <xdr:nvSpPr>
        <xdr:cNvPr id="646" name="楕円 645"/>
        <xdr:cNvSpPr/>
      </xdr:nvSpPr>
      <xdr:spPr>
        <a:xfrm>
          <a:off x="14541500" y="131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169378</xdr:rowOff>
    </xdr:from>
    <xdr:ext cx="534377" cy="259045"/>
    <xdr:sp macro="" textlink="">
      <xdr:nvSpPr>
        <xdr:cNvPr id="647" name="テキスト ボックス 646"/>
        <xdr:cNvSpPr txBox="1"/>
      </xdr:nvSpPr>
      <xdr:spPr>
        <a:xfrm>
          <a:off x="14325111" y="131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146411</xdr:rowOff>
    </xdr:from>
    <xdr:to>
      <xdr:col>72</xdr:col>
      <xdr:colOff>38100</xdr:colOff>
      <xdr:row>77</xdr:row>
      <xdr:rowOff>76561</xdr:rowOff>
    </xdr:to>
    <xdr:sp macro="" textlink="">
      <xdr:nvSpPr>
        <xdr:cNvPr id="648" name="楕円 647"/>
        <xdr:cNvSpPr/>
      </xdr:nvSpPr>
      <xdr:spPr>
        <a:xfrm>
          <a:off x="13652500" y="1317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67688</xdr:rowOff>
    </xdr:from>
    <xdr:ext cx="534377" cy="259045"/>
    <xdr:sp macro="" textlink="">
      <xdr:nvSpPr>
        <xdr:cNvPr id="649" name="テキスト ボックス 648"/>
        <xdr:cNvSpPr txBox="1"/>
      </xdr:nvSpPr>
      <xdr:spPr>
        <a:xfrm>
          <a:off x="13436111" y="1326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162319</xdr:rowOff>
    </xdr:from>
    <xdr:to>
      <xdr:col>67</xdr:col>
      <xdr:colOff>101600</xdr:colOff>
      <xdr:row>77</xdr:row>
      <xdr:rowOff>92469</xdr:rowOff>
    </xdr:to>
    <xdr:sp macro="" textlink="">
      <xdr:nvSpPr>
        <xdr:cNvPr id="650" name="楕円 649"/>
        <xdr:cNvSpPr/>
      </xdr:nvSpPr>
      <xdr:spPr>
        <a:xfrm>
          <a:off x="12763500" y="131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83596</xdr:rowOff>
    </xdr:from>
    <xdr:ext cx="534377" cy="259045"/>
    <xdr:sp macro="" textlink="">
      <xdr:nvSpPr>
        <xdr:cNvPr id="651" name="テキスト ボックス 650"/>
        <xdr:cNvSpPr txBox="1"/>
      </xdr:nvSpPr>
      <xdr:spPr>
        <a:xfrm>
          <a:off x="12547111" y="1328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82566</xdr:rowOff>
    </xdr:from>
    <xdr:to>
      <xdr:col>85</xdr:col>
      <xdr:colOff>127000</xdr:colOff>
      <xdr:row>98</xdr:row>
      <xdr:rowOff>85598</xdr:rowOff>
    </xdr:to>
    <xdr:cxnSp macro="">
      <xdr:nvCxnSpPr>
        <xdr:cNvPr id="680" name="直線コネクタ 679"/>
        <xdr:cNvCxnSpPr/>
      </xdr:nvCxnSpPr>
      <xdr:spPr>
        <a:xfrm flipV="1">
          <a:off x="15481300" y="16884666"/>
          <a:ext cx="838200" cy="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114591</xdr:rowOff>
    </xdr:from>
    <xdr:to>
      <xdr:col>81</xdr:col>
      <xdr:colOff>50800</xdr:colOff>
      <xdr:row>98</xdr:row>
      <xdr:rowOff>85598</xdr:rowOff>
    </xdr:to>
    <xdr:cxnSp macro="">
      <xdr:nvCxnSpPr>
        <xdr:cNvPr id="683" name="直線コネクタ 682"/>
        <xdr:cNvCxnSpPr/>
      </xdr:nvCxnSpPr>
      <xdr:spPr>
        <a:xfrm>
          <a:off x="14592300" y="16745241"/>
          <a:ext cx="889000" cy="14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114591</xdr:rowOff>
    </xdr:from>
    <xdr:to>
      <xdr:col>76</xdr:col>
      <xdr:colOff>114300</xdr:colOff>
      <xdr:row>98</xdr:row>
      <xdr:rowOff>42142</xdr:rowOff>
    </xdr:to>
    <xdr:cxnSp macro="">
      <xdr:nvCxnSpPr>
        <xdr:cNvPr id="686" name="直線コネクタ 685"/>
        <xdr:cNvCxnSpPr/>
      </xdr:nvCxnSpPr>
      <xdr:spPr>
        <a:xfrm flipV="1">
          <a:off x="13703300" y="16745241"/>
          <a:ext cx="889000" cy="9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88" name="テキスト ボックス 687"/>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42142</xdr:rowOff>
    </xdr:from>
    <xdr:to>
      <xdr:col>71</xdr:col>
      <xdr:colOff>177800</xdr:colOff>
      <xdr:row>98</xdr:row>
      <xdr:rowOff>96898</xdr:rowOff>
    </xdr:to>
    <xdr:cxnSp macro="">
      <xdr:nvCxnSpPr>
        <xdr:cNvPr id="689" name="直線コネクタ 688"/>
        <xdr:cNvCxnSpPr/>
      </xdr:nvCxnSpPr>
      <xdr:spPr>
        <a:xfrm flipV="1">
          <a:off x="12814300" y="16844242"/>
          <a:ext cx="889000" cy="5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155399</xdr:rowOff>
    </xdr:from>
    <xdr:ext cx="534377" cy="259045"/>
    <xdr:sp macro="" textlink="">
      <xdr:nvSpPr>
        <xdr:cNvPr id="691" name="テキスト ボックス 690"/>
        <xdr:cNvSpPr txBox="1"/>
      </xdr:nvSpPr>
      <xdr:spPr>
        <a:xfrm>
          <a:off x="13436111" y="169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154798</xdr:rowOff>
    </xdr:from>
    <xdr:ext cx="534377" cy="259045"/>
    <xdr:sp macro="" textlink="">
      <xdr:nvSpPr>
        <xdr:cNvPr id="693" name="テキスト ボックス 692"/>
        <xdr:cNvSpPr txBox="1"/>
      </xdr:nvSpPr>
      <xdr:spPr>
        <a:xfrm>
          <a:off x="12547111" y="1695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31766</xdr:rowOff>
    </xdr:from>
    <xdr:to>
      <xdr:col>85</xdr:col>
      <xdr:colOff>177800</xdr:colOff>
      <xdr:row>98</xdr:row>
      <xdr:rowOff>133366</xdr:rowOff>
    </xdr:to>
    <xdr:sp macro="" textlink="">
      <xdr:nvSpPr>
        <xdr:cNvPr id="699" name="楕円 698"/>
        <xdr:cNvSpPr/>
      </xdr:nvSpPr>
      <xdr:spPr>
        <a:xfrm>
          <a:off x="16268700" y="168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147239</xdr:rowOff>
    </xdr:from>
    <xdr:ext cx="534377" cy="259045"/>
    <xdr:sp macro="" textlink="">
      <xdr:nvSpPr>
        <xdr:cNvPr id="700" name="積立金該当値テキスト"/>
        <xdr:cNvSpPr txBox="1"/>
      </xdr:nvSpPr>
      <xdr:spPr>
        <a:xfrm>
          <a:off x="16370300" y="167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34798</xdr:rowOff>
    </xdr:from>
    <xdr:to>
      <xdr:col>81</xdr:col>
      <xdr:colOff>101600</xdr:colOff>
      <xdr:row>98</xdr:row>
      <xdr:rowOff>136398</xdr:rowOff>
    </xdr:to>
    <xdr:sp macro="" textlink="">
      <xdr:nvSpPr>
        <xdr:cNvPr id="701" name="楕円 700"/>
        <xdr:cNvSpPr/>
      </xdr:nvSpPr>
      <xdr:spPr>
        <a:xfrm>
          <a:off x="15430500" y="1683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127525</xdr:rowOff>
    </xdr:from>
    <xdr:ext cx="534377" cy="259045"/>
    <xdr:sp macro="" textlink="">
      <xdr:nvSpPr>
        <xdr:cNvPr id="702" name="テキスト ボックス 701"/>
        <xdr:cNvSpPr txBox="1"/>
      </xdr:nvSpPr>
      <xdr:spPr>
        <a:xfrm>
          <a:off x="15214111" y="1692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63791</xdr:rowOff>
    </xdr:from>
    <xdr:to>
      <xdr:col>76</xdr:col>
      <xdr:colOff>165100</xdr:colOff>
      <xdr:row>97</xdr:row>
      <xdr:rowOff>165391</xdr:rowOff>
    </xdr:to>
    <xdr:sp macro="" textlink="">
      <xdr:nvSpPr>
        <xdr:cNvPr id="703" name="楕円 702"/>
        <xdr:cNvSpPr/>
      </xdr:nvSpPr>
      <xdr:spPr>
        <a:xfrm>
          <a:off x="14541500" y="1669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10468</xdr:rowOff>
    </xdr:from>
    <xdr:ext cx="534377" cy="259045"/>
    <xdr:sp macro="" textlink="">
      <xdr:nvSpPr>
        <xdr:cNvPr id="704" name="テキスト ボックス 703"/>
        <xdr:cNvSpPr txBox="1"/>
      </xdr:nvSpPr>
      <xdr:spPr>
        <a:xfrm>
          <a:off x="14325111" y="1646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162792</xdr:rowOff>
    </xdr:from>
    <xdr:to>
      <xdr:col>72</xdr:col>
      <xdr:colOff>38100</xdr:colOff>
      <xdr:row>98</xdr:row>
      <xdr:rowOff>92942</xdr:rowOff>
    </xdr:to>
    <xdr:sp macro="" textlink="">
      <xdr:nvSpPr>
        <xdr:cNvPr id="705" name="楕円 704"/>
        <xdr:cNvSpPr/>
      </xdr:nvSpPr>
      <xdr:spPr>
        <a:xfrm>
          <a:off x="13652500" y="1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109469</xdr:rowOff>
    </xdr:from>
    <xdr:ext cx="534377" cy="259045"/>
    <xdr:sp macro="" textlink="">
      <xdr:nvSpPr>
        <xdr:cNvPr id="706" name="テキスト ボックス 705"/>
        <xdr:cNvSpPr txBox="1"/>
      </xdr:nvSpPr>
      <xdr:spPr>
        <a:xfrm>
          <a:off x="13436111" y="1656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46098</xdr:rowOff>
    </xdr:from>
    <xdr:to>
      <xdr:col>67</xdr:col>
      <xdr:colOff>101600</xdr:colOff>
      <xdr:row>98</xdr:row>
      <xdr:rowOff>147698</xdr:rowOff>
    </xdr:to>
    <xdr:sp macro="" textlink="">
      <xdr:nvSpPr>
        <xdr:cNvPr id="707" name="楕円 706"/>
        <xdr:cNvSpPr/>
      </xdr:nvSpPr>
      <xdr:spPr>
        <a:xfrm>
          <a:off x="12763500" y="168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164225</xdr:rowOff>
    </xdr:from>
    <xdr:ext cx="534377" cy="259045"/>
    <xdr:sp macro="" textlink="">
      <xdr:nvSpPr>
        <xdr:cNvPr id="708" name="テキスト ボックス 707"/>
        <xdr:cNvSpPr txBox="1"/>
      </xdr:nvSpPr>
      <xdr:spPr>
        <a:xfrm>
          <a:off x="12547111" y="166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34772</xdr:rowOff>
    </xdr:from>
    <xdr:to>
      <xdr:col>116</xdr:col>
      <xdr:colOff>63500</xdr:colOff>
      <xdr:row>59</xdr:row>
      <xdr:rowOff>34963</xdr:rowOff>
    </xdr:to>
    <xdr:cxnSp macro="">
      <xdr:nvCxnSpPr>
        <xdr:cNvPr id="796" name="直線コネクタ 795"/>
        <xdr:cNvCxnSpPr/>
      </xdr:nvCxnSpPr>
      <xdr:spPr>
        <a:xfrm>
          <a:off x="21323300" y="10150322"/>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34772</xdr:rowOff>
    </xdr:from>
    <xdr:to>
      <xdr:col>111</xdr:col>
      <xdr:colOff>177800</xdr:colOff>
      <xdr:row>59</xdr:row>
      <xdr:rowOff>34811</xdr:rowOff>
    </xdr:to>
    <xdr:cxnSp macro="">
      <xdr:nvCxnSpPr>
        <xdr:cNvPr id="799" name="直線コネクタ 798"/>
        <xdr:cNvCxnSpPr/>
      </xdr:nvCxnSpPr>
      <xdr:spPr>
        <a:xfrm flipV="1">
          <a:off x="20434300" y="10150322"/>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34696</xdr:rowOff>
    </xdr:from>
    <xdr:to>
      <xdr:col>107</xdr:col>
      <xdr:colOff>50800</xdr:colOff>
      <xdr:row>59</xdr:row>
      <xdr:rowOff>34811</xdr:rowOff>
    </xdr:to>
    <xdr:cxnSp macro="">
      <xdr:nvCxnSpPr>
        <xdr:cNvPr id="802" name="直線コネクタ 801"/>
        <xdr:cNvCxnSpPr/>
      </xdr:nvCxnSpPr>
      <xdr:spPr>
        <a:xfrm>
          <a:off x="19545300" y="10150246"/>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34582</xdr:rowOff>
    </xdr:from>
    <xdr:to>
      <xdr:col>102</xdr:col>
      <xdr:colOff>114300</xdr:colOff>
      <xdr:row>59</xdr:row>
      <xdr:rowOff>34696</xdr:rowOff>
    </xdr:to>
    <xdr:cxnSp macro="">
      <xdr:nvCxnSpPr>
        <xdr:cNvPr id="805" name="直線コネクタ 804"/>
        <xdr:cNvCxnSpPr/>
      </xdr:nvCxnSpPr>
      <xdr:spPr>
        <a:xfrm>
          <a:off x="18656300" y="1015013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155613</xdr:rowOff>
    </xdr:from>
    <xdr:to>
      <xdr:col>116</xdr:col>
      <xdr:colOff>114300</xdr:colOff>
      <xdr:row>59</xdr:row>
      <xdr:rowOff>85763</xdr:rowOff>
    </xdr:to>
    <xdr:sp macro="" textlink="">
      <xdr:nvSpPr>
        <xdr:cNvPr id="815" name="楕円 814"/>
        <xdr:cNvSpPr/>
      </xdr:nvSpPr>
      <xdr:spPr>
        <a:xfrm>
          <a:off x="22110700" y="100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70540</xdr:rowOff>
    </xdr:from>
    <xdr:ext cx="378565" cy="259045"/>
    <xdr:sp macro="" textlink="">
      <xdr:nvSpPr>
        <xdr:cNvPr id="816" name="貸付金該当値テキスト"/>
        <xdr:cNvSpPr txBox="1"/>
      </xdr:nvSpPr>
      <xdr:spPr>
        <a:xfrm>
          <a:off x="22212300" y="1001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155422</xdr:rowOff>
    </xdr:from>
    <xdr:to>
      <xdr:col>112</xdr:col>
      <xdr:colOff>38100</xdr:colOff>
      <xdr:row>59</xdr:row>
      <xdr:rowOff>85572</xdr:rowOff>
    </xdr:to>
    <xdr:sp macro="" textlink="">
      <xdr:nvSpPr>
        <xdr:cNvPr id="817" name="楕円 816"/>
        <xdr:cNvSpPr/>
      </xdr:nvSpPr>
      <xdr:spPr>
        <a:xfrm>
          <a:off x="21272500" y="100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76699</xdr:rowOff>
    </xdr:from>
    <xdr:ext cx="378565" cy="259045"/>
    <xdr:sp macro="" textlink="">
      <xdr:nvSpPr>
        <xdr:cNvPr id="818" name="テキスト ボックス 817"/>
        <xdr:cNvSpPr txBox="1"/>
      </xdr:nvSpPr>
      <xdr:spPr>
        <a:xfrm>
          <a:off x="21134017" y="10192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155461</xdr:rowOff>
    </xdr:from>
    <xdr:to>
      <xdr:col>107</xdr:col>
      <xdr:colOff>101600</xdr:colOff>
      <xdr:row>59</xdr:row>
      <xdr:rowOff>85611</xdr:rowOff>
    </xdr:to>
    <xdr:sp macro="" textlink="">
      <xdr:nvSpPr>
        <xdr:cNvPr id="819" name="楕円 818"/>
        <xdr:cNvSpPr/>
      </xdr:nvSpPr>
      <xdr:spPr>
        <a:xfrm>
          <a:off x="20383500" y="1009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76738</xdr:rowOff>
    </xdr:from>
    <xdr:ext cx="378565" cy="259045"/>
    <xdr:sp macro="" textlink="">
      <xdr:nvSpPr>
        <xdr:cNvPr id="820" name="テキスト ボックス 819"/>
        <xdr:cNvSpPr txBox="1"/>
      </xdr:nvSpPr>
      <xdr:spPr>
        <a:xfrm>
          <a:off x="20245017" y="10192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155346</xdr:rowOff>
    </xdr:from>
    <xdr:to>
      <xdr:col>102</xdr:col>
      <xdr:colOff>165100</xdr:colOff>
      <xdr:row>59</xdr:row>
      <xdr:rowOff>85496</xdr:rowOff>
    </xdr:to>
    <xdr:sp macro="" textlink="">
      <xdr:nvSpPr>
        <xdr:cNvPr id="821" name="楕円 820"/>
        <xdr:cNvSpPr/>
      </xdr:nvSpPr>
      <xdr:spPr>
        <a:xfrm>
          <a:off x="19494500" y="100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76623</xdr:rowOff>
    </xdr:from>
    <xdr:ext cx="378565" cy="259045"/>
    <xdr:sp macro="" textlink="">
      <xdr:nvSpPr>
        <xdr:cNvPr id="822" name="テキスト ボックス 821"/>
        <xdr:cNvSpPr txBox="1"/>
      </xdr:nvSpPr>
      <xdr:spPr>
        <a:xfrm>
          <a:off x="19356017" y="1019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155232</xdr:rowOff>
    </xdr:from>
    <xdr:to>
      <xdr:col>98</xdr:col>
      <xdr:colOff>38100</xdr:colOff>
      <xdr:row>59</xdr:row>
      <xdr:rowOff>85382</xdr:rowOff>
    </xdr:to>
    <xdr:sp macro="" textlink="">
      <xdr:nvSpPr>
        <xdr:cNvPr id="823" name="楕円 822"/>
        <xdr:cNvSpPr/>
      </xdr:nvSpPr>
      <xdr:spPr>
        <a:xfrm>
          <a:off x="18605500" y="100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76509</xdr:rowOff>
    </xdr:from>
    <xdr:ext cx="378565" cy="259045"/>
    <xdr:sp macro="" textlink="">
      <xdr:nvSpPr>
        <xdr:cNvPr id="824" name="テキスト ボックス 823"/>
        <xdr:cNvSpPr txBox="1"/>
      </xdr:nvSpPr>
      <xdr:spPr>
        <a:xfrm>
          <a:off x="18467017" y="10192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59575</xdr:rowOff>
    </xdr:from>
    <xdr:to>
      <xdr:col>116</xdr:col>
      <xdr:colOff>63500</xdr:colOff>
      <xdr:row>76</xdr:row>
      <xdr:rowOff>66663</xdr:rowOff>
    </xdr:to>
    <xdr:cxnSp macro="">
      <xdr:nvCxnSpPr>
        <xdr:cNvPr id="854" name="直線コネクタ 853"/>
        <xdr:cNvCxnSpPr/>
      </xdr:nvCxnSpPr>
      <xdr:spPr>
        <a:xfrm>
          <a:off x="21323300" y="12918325"/>
          <a:ext cx="838200" cy="17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59575</xdr:rowOff>
    </xdr:from>
    <xdr:to>
      <xdr:col>111</xdr:col>
      <xdr:colOff>177800</xdr:colOff>
      <xdr:row>76</xdr:row>
      <xdr:rowOff>111468</xdr:rowOff>
    </xdr:to>
    <xdr:cxnSp macro="">
      <xdr:nvCxnSpPr>
        <xdr:cNvPr id="857" name="直線コネクタ 856"/>
        <xdr:cNvCxnSpPr/>
      </xdr:nvCxnSpPr>
      <xdr:spPr>
        <a:xfrm flipV="1">
          <a:off x="20434300" y="12918325"/>
          <a:ext cx="889000" cy="2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9" name="テキスト ボックス 858"/>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95732</xdr:rowOff>
    </xdr:from>
    <xdr:to>
      <xdr:col>107</xdr:col>
      <xdr:colOff>50800</xdr:colOff>
      <xdr:row>76</xdr:row>
      <xdr:rowOff>111468</xdr:rowOff>
    </xdr:to>
    <xdr:cxnSp macro="">
      <xdr:nvCxnSpPr>
        <xdr:cNvPr id="860" name="直線コネクタ 859"/>
        <xdr:cNvCxnSpPr/>
      </xdr:nvCxnSpPr>
      <xdr:spPr>
        <a:xfrm>
          <a:off x="19545300" y="13125932"/>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95732</xdr:rowOff>
    </xdr:from>
    <xdr:to>
      <xdr:col>102</xdr:col>
      <xdr:colOff>114300</xdr:colOff>
      <xdr:row>76</xdr:row>
      <xdr:rowOff>95999</xdr:rowOff>
    </xdr:to>
    <xdr:cxnSp macro="">
      <xdr:nvCxnSpPr>
        <xdr:cNvPr id="863" name="直線コネクタ 862"/>
        <xdr:cNvCxnSpPr/>
      </xdr:nvCxnSpPr>
      <xdr:spPr>
        <a:xfrm flipV="1">
          <a:off x="18656300" y="13125932"/>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7" name="テキスト ボックス 866"/>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15863</xdr:rowOff>
    </xdr:from>
    <xdr:to>
      <xdr:col>116</xdr:col>
      <xdr:colOff>114300</xdr:colOff>
      <xdr:row>76</xdr:row>
      <xdr:rowOff>117463</xdr:rowOff>
    </xdr:to>
    <xdr:sp macro="" textlink="">
      <xdr:nvSpPr>
        <xdr:cNvPr id="873" name="楕円 872"/>
        <xdr:cNvSpPr/>
      </xdr:nvSpPr>
      <xdr:spPr>
        <a:xfrm>
          <a:off x="22110700" y="130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165740</xdr:rowOff>
    </xdr:from>
    <xdr:ext cx="534377" cy="259045"/>
    <xdr:sp macro="" textlink="">
      <xdr:nvSpPr>
        <xdr:cNvPr id="874" name="繰出金該当値テキスト"/>
        <xdr:cNvSpPr txBox="1"/>
      </xdr:nvSpPr>
      <xdr:spPr>
        <a:xfrm>
          <a:off x="22212300" y="130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8775</xdr:rowOff>
    </xdr:from>
    <xdr:to>
      <xdr:col>112</xdr:col>
      <xdr:colOff>38100</xdr:colOff>
      <xdr:row>75</xdr:row>
      <xdr:rowOff>110375</xdr:rowOff>
    </xdr:to>
    <xdr:sp macro="" textlink="">
      <xdr:nvSpPr>
        <xdr:cNvPr id="875" name="楕円 874"/>
        <xdr:cNvSpPr/>
      </xdr:nvSpPr>
      <xdr:spPr>
        <a:xfrm>
          <a:off x="21272500" y="128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126902</xdr:rowOff>
    </xdr:from>
    <xdr:ext cx="534377" cy="259045"/>
    <xdr:sp macro="" textlink="">
      <xdr:nvSpPr>
        <xdr:cNvPr id="876" name="テキスト ボックス 875"/>
        <xdr:cNvSpPr txBox="1"/>
      </xdr:nvSpPr>
      <xdr:spPr>
        <a:xfrm>
          <a:off x="21056111" y="1264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60668</xdr:rowOff>
    </xdr:from>
    <xdr:to>
      <xdr:col>107</xdr:col>
      <xdr:colOff>101600</xdr:colOff>
      <xdr:row>76</xdr:row>
      <xdr:rowOff>162268</xdr:rowOff>
    </xdr:to>
    <xdr:sp macro="" textlink="">
      <xdr:nvSpPr>
        <xdr:cNvPr id="877" name="楕円 876"/>
        <xdr:cNvSpPr/>
      </xdr:nvSpPr>
      <xdr:spPr>
        <a:xfrm>
          <a:off x="20383500" y="130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153395</xdr:rowOff>
    </xdr:from>
    <xdr:ext cx="534377" cy="259045"/>
    <xdr:sp macro="" textlink="">
      <xdr:nvSpPr>
        <xdr:cNvPr id="878" name="テキスト ボックス 877"/>
        <xdr:cNvSpPr txBox="1"/>
      </xdr:nvSpPr>
      <xdr:spPr>
        <a:xfrm>
          <a:off x="20167111" y="1318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44932</xdr:rowOff>
    </xdr:from>
    <xdr:to>
      <xdr:col>102</xdr:col>
      <xdr:colOff>165100</xdr:colOff>
      <xdr:row>76</xdr:row>
      <xdr:rowOff>146532</xdr:rowOff>
    </xdr:to>
    <xdr:sp macro="" textlink="">
      <xdr:nvSpPr>
        <xdr:cNvPr id="879" name="楕円 878"/>
        <xdr:cNvSpPr/>
      </xdr:nvSpPr>
      <xdr:spPr>
        <a:xfrm>
          <a:off x="19494500" y="130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137659</xdr:rowOff>
    </xdr:from>
    <xdr:ext cx="534377" cy="259045"/>
    <xdr:sp macro="" textlink="">
      <xdr:nvSpPr>
        <xdr:cNvPr id="880" name="テキスト ボックス 879"/>
        <xdr:cNvSpPr txBox="1"/>
      </xdr:nvSpPr>
      <xdr:spPr>
        <a:xfrm>
          <a:off x="19278111" y="1316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45199</xdr:rowOff>
    </xdr:from>
    <xdr:to>
      <xdr:col>98</xdr:col>
      <xdr:colOff>38100</xdr:colOff>
      <xdr:row>76</xdr:row>
      <xdr:rowOff>146799</xdr:rowOff>
    </xdr:to>
    <xdr:sp macro="" textlink="">
      <xdr:nvSpPr>
        <xdr:cNvPr id="881" name="楕円 880"/>
        <xdr:cNvSpPr/>
      </xdr:nvSpPr>
      <xdr:spPr>
        <a:xfrm>
          <a:off x="18605500" y="130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137926</xdr:rowOff>
    </xdr:from>
    <xdr:ext cx="534377" cy="259045"/>
    <xdr:sp macro="" textlink="">
      <xdr:nvSpPr>
        <xdr:cNvPr id="882" name="テキスト ボックス 881"/>
        <xdr:cNvSpPr txBox="1"/>
      </xdr:nvSpPr>
      <xdr:spPr>
        <a:xfrm>
          <a:off x="18389111" y="1316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歳出全体としては、物価高騰対策の実施等による高止まりが依然続いており、住民一人当たりでは、前年度比</a:t>
          </a:r>
          <a:r>
            <a:rPr kumimoji="1" lang="en-US" altLang="ja-JP" sz="1300">
              <a:latin typeface="ＭＳ Ｐゴシック" panose="020B0600070205080204" pitchFamily="50" charset="-128"/>
              <a:ea typeface="ＭＳ Ｐゴシック" panose="020B0600070205080204" pitchFamily="50" charset="-128"/>
            </a:rPr>
            <a:t>1,972</a:t>
          </a:r>
          <a:r>
            <a:rPr kumimoji="1" lang="ja-JP" altLang="en-US" sz="1300">
              <a:latin typeface="ＭＳ Ｐゴシック" panose="020B0600070205080204" pitchFamily="50" charset="-128"/>
              <a:ea typeface="ＭＳ Ｐゴシック" panose="020B0600070205080204" pitchFamily="50" charset="-128"/>
            </a:rPr>
            <a:t>円減少の</a:t>
          </a:r>
          <a:r>
            <a:rPr kumimoji="1" lang="en-US" altLang="ja-JP" sz="1300">
              <a:latin typeface="ＭＳ Ｐゴシック" panose="020B0600070205080204" pitchFamily="50" charset="-128"/>
              <a:ea typeface="ＭＳ Ｐゴシック" panose="020B0600070205080204" pitchFamily="50" charset="-128"/>
            </a:rPr>
            <a:t>367,745</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住民一人当たりの義務的経費は、前年度比</a:t>
          </a:r>
          <a:r>
            <a:rPr kumimoji="1" lang="en-US" altLang="ja-JP" sz="1300">
              <a:latin typeface="ＭＳ Ｐゴシック" panose="020B0600070205080204" pitchFamily="50" charset="-128"/>
              <a:ea typeface="ＭＳ Ｐゴシック" panose="020B0600070205080204" pitchFamily="50" charset="-128"/>
            </a:rPr>
            <a:t>10,750</a:t>
          </a:r>
          <a:r>
            <a:rPr kumimoji="1" lang="ja-JP" altLang="en-US" sz="1300">
              <a:latin typeface="ＭＳ Ｐゴシック" panose="020B0600070205080204" pitchFamily="50" charset="-128"/>
              <a:ea typeface="ＭＳ Ｐゴシック" panose="020B0600070205080204" pitchFamily="50" charset="-128"/>
            </a:rPr>
            <a:t>円増加の</a:t>
          </a:r>
          <a:r>
            <a:rPr kumimoji="1" lang="en-US" altLang="ja-JP" sz="1300">
              <a:latin typeface="ＭＳ Ｐゴシック" panose="020B0600070205080204" pitchFamily="50" charset="-128"/>
              <a:ea typeface="ＭＳ Ｐゴシック" panose="020B0600070205080204" pitchFamily="50" charset="-128"/>
            </a:rPr>
            <a:t>211,590</a:t>
          </a:r>
          <a:r>
            <a:rPr kumimoji="1" lang="ja-JP" altLang="en-US" sz="1300">
              <a:latin typeface="ＭＳ Ｐゴシック" panose="020B0600070205080204" pitchFamily="50" charset="-128"/>
              <a:ea typeface="ＭＳ Ｐゴシック" panose="020B0600070205080204" pitchFamily="50" charset="-128"/>
            </a:rPr>
            <a:t>円となった。費目別では、人件費、扶助費、公債費全てが増加しており、特に扶助費のうち物価高騰対応生活支援特別給付金が大きく増加した。分母である人口の減少率も増加の一因となっている。</a:t>
          </a:r>
        </a:p>
        <a:p>
          <a:r>
            <a:rPr kumimoji="1" lang="ja-JP" altLang="en-US" sz="1300">
              <a:latin typeface="ＭＳ Ｐゴシック" panose="020B0600070205080204" pitchFamily="50" charset="-128"/>
              <a:ea typeface="ＭＳ Ｐゴシック" panose="020B0600070205080204" pitchFamily="50" charset="-128"/>
            </a:rPr>
            <a:t>住民一人当たりの投資的経費は、前年度比</a:t>
          </a:r>
          <a:r>
            <a:rPr kumimoji="1" lang="en-US" altLang="ja-JP" sz="1300">
              <a:latin typeface="ＭＳ Ｐゴシック" panose="020B0600070205080204" pitchFamily="50" charset="-128"/>
              <a:ea typeface="ＭＳ Ｐゴシック" panose="020B0600070205080204" pitchFamily="50" charset="-128"/>
            </a:rPr>
            <a:t>1,040</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17,647</a:t>
          </a:r>
          <a:r>
            <a:rPr kumimoji="1" lang="ja-JP" altLang="en-US" sz="1300">
              <a:latin typeface="ＭＳ Ｐゴシック" panose="020B0600070205080204" pitchFamily="50" charset="-128"/>
              <a:ea typeface="ＭＳ Ｐゴシック" panose="020B0600070205080204" pitchFamily="50" charset="-128"/>
            </a:rPr>
            <a:t>円となった。普通建設事業費については、類似団体内順位で最下位から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番目である。公共施設再整備事業の本格化により、次年度以降は増加が見込まれる。</a:t>
          </a:r>
        </a:p>
        <a:p>
          <a:r>
            <a:rPr kumimoji="1" lang="ja-JP" altLang="en-US" sz="1300">
              <a:latin typeface="ＭＳ Ｐゴシック" panose="020B0600070205080204" pitchFamily="50" charset="-128"/>
              <a:ea typeface="ＭＳ Ｐゴシック" panose="020B0600070205080204" pitchFamily="50" charset="-128"/>
            </a:rPr>
            <a:t>住民一人当たりのその他の経費は、前年度比</a:t>
          </a:r>
          <a:r>
            <a:rPr kumimoji="1" lang="en-US" altLang="ja-JP" sz="1300">
              <a:latin typeface="ＭＳ Ｐゴシック" panose="020B0600070205080204" pitchFamily="50" charset="-128"/>
              <a:ea typeface="ＭＳ Ｐゴシック" panose="020B0600070205080204" pitchFamily="50" charset="-128"/>
            </a:rPr>
            <a:t>11,682</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138,508</a:t>
          </a:r>
          <a:r>
            <a:rPr kumimoji="1" lang="ja-JP" altLang="en-US" sz="1300">
              <a:latin typeface="ＭＳ Ｐゴシック" panose="020B0600070205080204" pitchFamily="50" charset="-128"/>
              <a:ea typeface="ＭＳ Ｐゴシック" panose="020B0600070205080204" pitchFamily="50" charset="-128"/>
            </a:rPr>
            <a:t>円となった。その他経費では、物件費及び繰出金の占める割合が大きく、新型コロナウイルスワクチン接種事業費の減や国民健康保険事業特別会計繰出金の減が大きく影響している。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131,356
127,639
17.57
50,933,779
48,305,509
1,205,359
26,381,353
23,342,867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92456</xdr:rowOff>
    </xdr:from>
    <xdr:to>
      <xdr:col>24</xdr:col>
      <xdr:colOff>63500</xdr:colOff>
      <xdr:row>36</xdr:row>
      <xdr:rowOff>116078</xdr:rowOff>
    </xdr:to>
    <xdr:cxnSp macro="">
      <xdr:nvCxnSpPr>
        <xdr:cNvPr id="61" name="直線コネクタ 60"/>
        <xdr:cNvCxnSpPr/>
      </xdr:nvCxnSpPr>
      <xdr:spPr>
        <a:xfrm flipV="1">
          <a:off x="3797300" y="6264656"/>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116078</xdr:rowOff>
    </xdr:from>
    <xdr:to>
      <xdr:col>19</xdr:col>
      <xdr:colOff>177800</xdr:colOff>
      <xdr:row>36</xdr:row>
      <xdr:rowOff>141986</xdr:rowOff>
    </xdr:to>
    <xdr:cxnSp macro="">
      <xdr:nvCxnSpPr>
        <xdr:cNvPr id="64" name="直線コネクタ 63"/>
        <xdr:cNvCxnSpPr/>
      </xdr:nvCxnSpPr>
      <xdr:spPr>
        <a:xfrm flipV="1">
          <a:off x="2908300" y="6288278"/>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141986</xdr:rowOff>
    </xdr:from>
    <xdr:to>
      <xdr:col>15</xdr:col>
      <xdr:colOff>50800</xdr:colOff>
      <xdr:row>36</xdr:row>
      <xdr:rowOff>161036</xdr:rowOff>
    </xdr:to>
    <xdr:cxnSp macro="">
      <xdr:nvCxnSpPr>
        <xdr:cNvPr id="67" name="直線コネクタ 66"/>
        <xdr:cNvCxnSpPr/>
      </xdr:nvCxnSpPr>
      <xdr:spPr>
        <a:xfrm flipV="1">
          <a:off x="2019300" y="63141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85598</xdr:rowOff>
    </xdr:from>
    <xdr:to>
      <xdr:col>10</xdr:col>
      <xdr:colOff>114300</xdr:colOff>
      <xdr:row>36</xdr:row>
      <xdr:rowOff>161036</xdr:rowOff>
    </xdr:to>
    <xdr:cxnSp macro="">
      <xdr:nvCxnSpPr>
        <xdr:cNvPr id="70" name="直線コネクタ 69"/>
        <xdr:cNvCxnSpPr/>
      </xdr:nvCxnSpPr>
      <xdr:spPr>
        <a:xfrm>
          <a:off x="1130300" y="625779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72" name="テキスト ボックス 71"/>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119397</xdr:rowOff>
    </xdr:from>
    <xdr:ext cx="469744" cy="259045"/>
    <xdr:sp macro="" textlink="">
      <xdr:nvSpPr>
        <xdr:cNvPr id="74" name="テキスト ボックス 73"/>
        <xdr:cNvSpPr txBox="1"/>
      </xdr:nvSpPr>
      <xdr:spPr>
        <a:xfrm>
          <a:off x="895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41656</xdr:rowOff>
    </xdr:from>
    <xdr:to>
      <xdr:col>24</xdr:col>
      <xdr:colOff>114300</xdr:colOff>
      <xdr:row>36</xdr:row>
      <xdr:rowOff>143256</xdr:rowOff>
    </xdr:to>
    <xdr:sp macro="" textlink="">
      <xdr:nvSpPr>
        <xdr:cNvPr id="80" name="楕円 79"/>
        <xdr:cNvSpPr/>
      </xdr:nvSpPr>
      <xdr:spPr>
        <a:xfrm>
          <a:off x="4584700" y="62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20083</xdr:rowOff>
    </xdr:from>
    <xdr:ext cx="469744" cy="259045"/>
    <xdr:sp macro="" textlink="">
      <xdr:nvSpPr>
        <xdr:cNvPr id="81" name="議会費該当値テキスト"/>
        <xdr:cNvSpPr txBox="1"/>
      </xdr:nvSpPr>
      <xdr:spPr>
        <a:xfrm>
          <a:off x="4686300"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65278</xdr:rowOff>
    </xdr:from>
    <xdr:to>
      <xdr:col>20</xdr:col>
      <xdr:colOff>38100</xdr:colOff>
      <xdr:row>36</xdr:row>
      <xdr:rowOff>166878</xdr:rowOff>
    </xdr:to>
    <xdr:sp macro="" textlink="">
      <xdr:nvSpPr>
        <xdr:cNvPr id="82" name="楕円 81"/>
        <xdr:cNvSpPr/>
      </xdr:nvSpPr>
      <xdr:spPr>
        <a:xfrm>
          <a:off x="3746500" y="62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158005</xdr:rowOff>
    </xdr:from>
    <xdr:ext cx="469744" cy="259045"/>
    <xdr:sp macro="" textlink="">
      <xdr:nvSpPr>
        <xdr:cNvPr id="83" name="テキスト ボックス 82"/>
        <xdr:cNvSpPr txBox="1"/>
      </xdr:nvSpPr>
      <xdr:spPr>
        <a:xfrm>
          <a:off x="3562428" y="633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91186</xdr:rowOff>
    </xdr:from>
    <xdr:to>
      <xdr:col>15</xdr:col>
      <xdr:colOff>101600</xdr:colOff>
      <xdr:row>37</xdr:row>
      <xdr:rowOff>21336</xdr:rowOff>
    </xdr:to>
    <xdr:sp macro="" textlink="">
      <xdr:nvSpPr>
        <xdr:cNvPr id="84" name="楕円 83"/>
        <xdr:cNvSpPr/>
      </xdr:nvSpPr>
      <xdr:spPr>
        <a:xfrm>
          <a:off x="28575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12463</xdr:rowOff>
    </xdr:from>
    <xdr:ext cx="469744" cy="259045"/>
    <xdr:sp macro="" textlink="">
      <xdr:nvSpPr>
        <xdr:cNvPr id="85" name="テキスト ボックス 84"/>
        <xdr:cNvSpPr txBox="1"/>
      </xdr:nvSpPr>
      <xdr:spPr>
        <a:xfrm>
          <a:off x="2673428" y="63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110236</xdr:rowOff>
    </xdr:from>
    <xdr:to>
      <xdr:col>10</xdr:col>
      <xdr:colOff>165100</xdr:colOff>
      <xdr:row>37</xdr:row>
      <xdr:rowOff>40386</xdr:rowOff>
    </xdr:to>
    <xdr:sp macro="" textlink="">
      <xdr:nvSpPr>
        <xdr:cNvPr id="86" name="楕円 85"/>
        <xdr:cNvSpPr/>
      </xdr:nvSpPr>
      <xdr:spPr>
        <a:xfrm>
          <a:off x="1968500" y="62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31513</xdr:rowOff>
    </xdr:from>
    <xdr:ext cx="469744" cy="259045"/>
    <xdr:sp macro="" textlink="">
      <xdr:nvSpPr>
        <xdr:cNvPr id="87" name="テキスト ボックス 86"/>
        <xdr:cNvSpPr txBox="1"/>
      </xdr:nvSpPr>
      <xdr:spPr>
        <a:xfrm>
          <a:off x="1784428"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34798</xdr:rowOff>
    </xdr:from>
    <xdr:to>
      <xdr:col>6</xdr:col>
      <xdr:colOff>38100</xdr:colOff>
      <xdr:row>36</xdr:row>
      <xdr:rowOff>136398</xdr:rowOff>
    </xdr:to>
    <xdr:sp macro="" textlink="">
      <xdr:nvSpPr>
        <xdr:cNvPr id="88" name="楕円 87"/>
        <xdr:cNvSpPr/>
      </xdr:nvSpPr>
      <xdr:spPr>
        <a:xfrm>
          <a:off x="10795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127525</xdr:rowOff>
    </xdr:from>
    <xdr:ext cx="469744" cy="259045"/>
    <xdr:sp macro="" textlink="">
      <xdr:nvSpPr>
        <xdr:cNvPr id="89" name="テキスト ボックス 88"/>
        <xdr:cNvSpPr txBox="1"/>
      </xdr:nvSpPr>
      <xdr:spPr>
        <a:xfrm>
          <a:off x="895428" y="62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70736</xdr:rowOff>
    </xdr:from>
    <xdr:to>
      <xdr:col>24</xdr:col>
      <xdr:colOff>63500</xdr:colOff>
      <xdr:row>57</xdr:row>
      <xdr:rowOff>72034</xdr:rowOff>
    </xdr:to>
    <xdr:cxnSp macro="">
      <xdr:nvCxnSpPr>
        <xdr:cNvPr id="116" name="直線コネクタ 115"/>
        <xdr:cNvCxnSpPr/>
      </xdr:nvCxnSpPr>
      <xdr:spPr>
        <a:xfrm flipV="1">
          <a:off x="3797300" y="9843386"/>
          <a:ext cx="8382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8186</xdr:rowOff>
    </xdr:from>
    <xdr:to>
      <xdr:col>19</xdr:col>
      <xdr:colOff>177800</xdr:colOff>
      <xdr:row>57</xdr:row>
      <xdr:rowOff>72034</xdr:rowOff>
    </xdr:to>
    <xdr:cxnSp macro="">
      <xdr:nvCxnSpPr>
        <xdr:cNvPr id="119" name="直線コネクタ 118"/>
        <xdr:cNvCxnSpPr/>
      </xdr:nvCxnSpPr>
      <xdr:spPr>
        <a:xfrm>
          <a:off x="2908300" y="9780836"/>
          <a:ext cx="889000" cy="6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89294</xdr:rowOff>
    </xdr:from>
    <xdr:to>
      <xdr:col>15</xdr:col>
      <xdr:colOff>50800</xdr:colOff>
      <xdr:row>57</xdr:row>
      <xdr:rowOff>8186</xdr:rowOff>
    </xdr:to>
    <xdr:cxnSp macro="">
      <xdr:nvCxnSpPr>
        <xdr:cNvPr id="122" name="直線コネクタ 121"/>
        <xdr:cNvCxnSpPr/>
      </xdr:nvCxnSpPr>
      <xdr:spPr>
        <a:xfrm>
          <a:off x="2019300" y="9347594"/>
          <a:ext cx="889000" cy="43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79292</xdr:rowOff>
    </xdr:from>
    <xdr:ext cx="534377" cy="259045"/>
    <xdr:sp macro="" textlink="">
      <xdr:nvSpPr>
        <xdr:cNvPr id="124" name="テキスト ボックス 123"/>
        <xdr:cNvSpPr txBox="1"/>
      </xdr:nvSpPr>
      <xdr:spPr>
        <a:xfrm>
          <a:off x="2641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89294</xdr:rowOff>
    </xdr:from>
    <xdr:to>
      <xdr:col>10</xdr:col>
      <xdr:colOff>114300</xdr:colOff>
      <xdr:row>57</xdr:row>
      <xdr:rowOff>91694</xdr:rowOff>
    </xdr:to>
    <xdr:cxnSp macro="">
      <xdr:nvCxnSpPr>
        <xdr:cNvPr id="125" name="直線コネクタ 124"/>
        <xdr:cNvCxnSpPr/>
      </xdr:nvCxnSpPr>
      <xdr:spPr>
        <a:xfrm flipV="1">
          <a:off x="1130300" y="9347594"/>
          <a:ext cx="889000" cy="5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11133</xdr:rowOff>
    </xdr:from>
    <xdr:ext cx="599010" cy="259045"/>
    <xdr:sp macro="" textlink="">
      <xdr:nvSpPr>
        <xdr:cNvPr id="127" name="テキスト ボックス 126"/>
        <xdr:cNvSpPr txBox="1"/>
      </xdr:nvSpPr>
      <xdr:spPr>
        <a:xfrm>
          <a:off x="1719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19936</xdr:rowOff>
    </xdr:from>
    <xdr:to>
      <xdr:col>24</xdr:col>
      <xdr:colOff>114300</xdr:colOff>
      <xdr:row>57</xdr:row>
      <xdr:rowOff>121536</xdr:rowOff>
    </xdr:to>
    <xdr:sp macro="" textlink="">
      <xdr:nvSpPr>
        <xdr:cNvPr id="135" name="楕円 134"/>
        <xdr:cNvSpPr/>
      </xdr:nvSpPr>
      <xdr:spPr>
        <a:xfrm>
          <a:off x="4584700" y="97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126502</xdr:rowOff>
    </xdr:from>
    <xdr:ext cx="534377" cy="259045"/>
    <xdr:sp macro="" textlink="">
      <xdr:nvSpPr>
        <xdr:cNvPr id="136" name="総務費該当値テキスト"/>
        <xdr:cNvSpPr txBox="1"/>
      </xdr:nvSpPr>
      <xdr:spPr>
        <a:xfrm>
          <a:off x="4686300" y="97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21234</xdr:rowOff>
    </xdr:from>
    <xdr:to>
      <xdr:col>20</xdr:col>
      <xdr:colOff>38100</xdr:colOff>
      <xdr:row>57</xdr:row>
      <xdr:rowOff>122834</xdr:rowOff>
    </xdr:to>
    <xdr:sp macro="" textlink="">
      <xdr:nvSpPr>
        <xdr:cNvPr id="137" name="楕円 136"/>
        <xdr:cNvSpPr/>
      </xdr:nvSpPr>
      <xdr:spPr>
        <a:xfrm>
          <a:off x="3746500" y="97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113961</xdr:rowOff>
    </xdr:from>
    <xdr:ext cx="534377" cy="259045"/>
    <xdr:sp macro="" textlink="">
      <xdr:nvSpPr>
        <xdr:cNvPr id="138" name="テキスト ボックス 137"/>
        <xdr:cNvSpPr txBox="1"/>
      </xdr:nvSpPr>
      <xdr:spPr>
        <a:xfrm>
          <a:off x="3530111" y="988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128836</xdr:rowOff>
    </xdr:from>
    <xdr:to>
      <xdr:col>15</xdr:col>
      <xdr:colOff>101600</xdr:colOff>
      <xdr:row>57</xdr:row>
      <xdr:rowOff>58986</xdr:rowOff>
    </xdr:to>
    <xdr:sp macro="" textlink="">
      <xdr:nvSpPr>
        <xdr:cNvPr id="139" name="楕円 138"/>
        <xdr:cNvSpPr/>
      </xdr:nvSpPr>
      <xdr:spPr>
        <a:xfrm>
          <a:off x="2857500" y="97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75513</xdr:rowOff>
    </xdr:from>
    <xdr:ext cx="534377" cy="259045"/>
    <xdr:sp macro="" textlink="">
      <xdr:nvSpPr>
        <xdr:cNvPr id="140" name="テキスト ボックス 139"/>
        <xdr:cNvSpPr txBox="1"/>
      </xdr:nvSpPr>
      <xdr:spPr>
        <a:xfrm>
          <a:off x="2641111" y="950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38494</xdr:rowOff>
    </xdr:from>
    <xdr:to>
      <xdr:col>10</xdr:col>
      <xdr:colOff>165100</xdr:colOff>
      <xdr:row>54</xdr:row>
      <xdr:rowOff>140094</xdr:rowOff>
    </xdr:to>
    <xdr:sp macro="" textlink="">
      <xdr:nvSpPr>
        <xdr:cNvPr id="141" name="楕円 140"/>
        <xdr:cNvSpPr/>
      </xdr:nvSpPr>
      <xdr:spPr>
        <a:xfrm>
          <a:off x="1968500" y="92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156621</xdr:rowOff>
    </xdr:from>
    <xdr:ext cx="599010" cy="259045"/>
    <xdr:sp macro="" textlink="">
      <xdr:nvSpPr>
        <xdr:cNvPr id="142" name="テキスト ボックス 141"/>
        <xdr:cNvSpPr txBox="1"/>
      </xdr:nvSpPr>
      <xdr:spPr>
        <a:xfrm>
          <a:off x="1719795" y="907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40894</xdr:rowOff>
    </xdr:from>
    <xdr:to>
      <xdr:col>6</xdr:col>
      <xdr:colOff>38100</xdr:colOff>
      <xdr:row>57</xdr:row>
      <xdr:rowOff>142494</xdr:rowOff>
    </xdr:to>
    <xdr:sp macro="" textlink="">
      <xdr:nvSpPr>
        <xdr:cNvPr id="143" name="楕円 142"/>
        <xdr:cNvSpPr/>
      </xdr:nvSpPr>
      <xdr:spPr>
        <a:xfrm>
          <a:off x="1079500" y="98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133621</xdr:rowOff>
    </xdr:from>
    <xdr:ext cx="534377" cy="259045"/>
    <xdr:sp macro="" textlink="">
      <xdr:nvSpPr>
        <xdr:cNvPr id="144" name="テキスト ボックス 143"/>
        <xdr:cNvSpPr txBox="1"/>
      </xdr:nvSpPr>
      <xdr:spPr>
        <a:xfrm>
          <a:off x="863111" y="990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72690</xdr:rowOff>
    </xdr:from>
    <xdr:to>
      <xdr:col>24</xdr:col>
      <xdr:colOff>63500</xdr:colOff>
      <xdr:row>77</xdr:row>
      <xdr:rowOff>117343</xdr:rowOff>
    </xdr:to>
    <xdr:cxnSp macro="">
      <xdr:nvCxnSpPr>
        <xdr:cNvPr id="174" name="直線コネクタ 173"/>
        <xdr:cNvCxnSpPr/>
      </xdr:nvCxnSpPr>
      <xdr:spPr>
        <a:xfrm flipV="1">
          <a:off x="3797300" y="13274340"/>
          <a:ext cx="8382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107259</xdr:rowOff>
    </xdr:from>
    <xdr:ext cx="599010" cy="259045"/>
    <xdr:sp macro="" textlink="">
      <xdr:nvSpPr>
        <xdr:cNvPr id="175" name="民生費平均値テキスト"/>
        <xdr:cNvSpPr txBox="1"/>
      </xdr:nvSpPr>
      <xdr:spPr>
        <a:xfrm>
          <a:off x="4686300" y="12966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117343</xdr:rowOff>
    </xdr:from>
    <xdr:to>
      <xdr:col>19</xdr:col>
      <xdr:colOff>177800</xdr:colOff>
      <xdr:row>77</xdr:row>
      <xdr:rowOff>160457</xdr:rowOff>
    </xdr:to>
    <xdr:cxnSp macro="">
      <xdr:nvCxnSpPr>
        <xdr:cNvPr id="177" name="直線コネクタ 176"/>
        <xdr:cNvCxnSpPr/>
      </xdr:nvCxnSpPr>
      <xdr:spPr>
        <a:xfrm flipV="1">
          <a:off x="2908300" y="13318993"/>
          <a:ext cx="889000" cy="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117477</xdr:rowOff>
    </xdr:from>
    <xdr:ext cx="599010" cy="259045"/>
    <xdr:sp macro="" textlink="">
      <xdr:nvSpPr>
        <xdr:cNvPr id="179" name="テキスト ボックス 178"/>
        <xdr:cNvSpPr txBox="1"/>
      </xdr:nvSpPr>
      <xdr:spPr>
        <a:xfrm>
          <a:off x="3497795" y="129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160457</xdr:rowOff>
    </xdr:from>
    <xdr:to>
      <xdr:col>15</xdr:col>
      <xdr:colOff>50800</xdr:colOff>
      <xdr:row>78</xdr:row>
      <xdr:rowOff>158376</xdr:rowOff>
    </xdr:to>
    <xdr:cxnSp macro="">
      <xdr:nvCxnSpPr>
        <xdr:cNvPr id="180" name="直線コネクタ 179"/>
        <xdr:cNvCxnSpPr/>
      </xdr:nvCxnSpPr>
      <xdr:spPr>
        <a:xfrm flipV="1">
          <a:off x="2019300" y="13362107"/>
          <a:ext cx="889000" cy="16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68907</xdr:rowOff>
    </xdr:from>
    <xdr:ext cx="599010" cy="259045"/>
    <xdr:sp macro="" textlink="">
      <xdr:nvSpPr>
        <xdr:cNvPr id="182" name="テキスト ボックス 181"/>
        <xdr:cNvSpPr txBox="1"/>
      </xdr:nvSpPr>
      <xdr:spPr>
        <a:xfrm>
          <a:off x="2608795" y="1292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158376</xdr:rowOff>
    </xdr:from>
    <xdr:to>
      <xdr:col>10</xdr:col>
      <xdr:colOff>114300</xdr:colOff>
      <xdr:row>79</xdr:row>
      <xdr:rowOff>8911</xdr:rowOff>
    </xdr:to>
    <xdr:cxnSp macro="">
      <xdr:nvCxnSpPr>
        <xdr:cNvPr id="183" name="直線コネクタ 182"/>
        <xdr:cNvCxnSpPr/>
      </xdr:nvCxnSpPr>
      <xdr:spPr>
        <a:xfrm flipV="1">
          <a:off x="1130300" y="13531476"/>
          <a:ext cx="889000" cy="2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144513</xdr:rowOff>
    </xdr:from>
    <xdr:ext cx="599010" cy="259045"/>
    <xdr:sp macro="" textlink="">
      <xdr:nvSpPr>
        <xdr:cNvPr id="185" name="テキスト ボックス 184"/>
        <xdr:cNvSpPr txBox="1"/>
      </xdr:nvSpPr>
      <xdr:spPr>
        <a:xfrm>
          <a:off x="1719795" y="1317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160262</xdr:rowOff>
    </xdr:from>
    <xdr:ext cx="599010" cy="259045"/>
    <xdr:sp macro="" textlink="">
      <xdr:nvSpPr>
        <xdr:cNvPr id="187" name="テキスト ボックス 186"/>
        <xdr:cNvSpPr txBox="1"/>
      </xdr:nvSpPr>
      <xdr:spPr>
        <a:xfrm>
          <a:off x="830795" y="131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21890</xdr:rowOff>
    </xdr:from>
    <xdr:to>
      <xdr:col>24</xdr:col>
      <xdr:colOff>114300</xdr:colOff>
      <xdr:row>77</xdr:row>
      <xdr:rowOff>123490</xdr:rowOff>
    </xdr:to>
    <xdr:sp macro="" textlink="">
      <xdr:nvSpPr>
        <xdr:cNvPr id="193" name="楕円 192"/>
        <xdr:cNvSpPr/>
      </xdr:nvSpPr>
      <xdr:spPr>
        <a:xfrm>
          <a:off x="4584700" y="1322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317</xdr:rowOff>
    </xdr:from>
    <xdr:ext cx="599010" cy="259045"/>
    <xdr:sp macro="" textlink="">
      <xdr:nvSpPr>
        <xdr:cNvPr id="194" name="民生費該当値テキスト"/>
        <xdr:cNvSpPr txBox="1"/>
      </xdr:nvSpPr>
      <xdr:spPr>
        <a:xfrm>
          <a:off x="4686300" y="1320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66543</xdr:rowOff>
    </xdr:from>
    <xdr:to>
      <xdr:col>20</xdr:col>
      <xdr:colOff>38100</xdr:colOff>
      <xdr:row>77</xdr:row>
      <xdr:rowOff>168143</xdr:rowOff>
    </xdr:to>
    <xdr:sp macro="" textlink="">
      <xdr:nvSpPr>
        <xdr:cNvPr id="195" name="楕円 194"/>
        <xdr:cNvSpPr/>
      </xdr:nvSpPr>
      <xdr:spPr>
        <a:xfrm>
          <a:off x="3746500" y="132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159270</xdr:rowOff>
    </xdr:from>
    <xdr:ext cx="599010" cy="259045"/>
    <xdr:sp macro="" textlink="">
      <xdr:nvSpPr>
        <xdr:cNvPr id="196" name="テキスト ボックス 195"/>
        <xdr:cNvSpPr txBox="1"/>
      </xdr:nvSpPr>
      <xdr:spPr>
        <a:xfrm>
          <a:off x="3497795" y="1336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109657</xdr:rowOff>
    </xdr:from>
    <xdr:to>
      <xdr:col>15</xdr:col>
      <xdr:colOff>101600</xdr:colOff>
      <xdr:row>78</xdr:row>
      <xdr:rowOff>39807</xdr:rowOff>
    </xdr:to>
    <xdr:sp macro="" textlink="">
      <xdr:nvSpPr>
        <xdr:cNvPr id="197" name="楕円 196"/>
        <xdr:cNvSpPr/>
      </xdr:nvSpPr>
      <xdr:spPr>
        <a:xfrm>
          <a:off x="2857500" y="1331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30934</xdr:rowOff>
    </xdr:from>
    <xdr:ext cx="599010" cy="259045"/>
    <xdr:sp macro="" textlink="">
      <xdr:nvSpPr>
        <xdr:cNvPr id="198" name="テキスト ボックス 197"/>
        <xdr:cNvSpPr txBox="1"/>
      </xdr:nvSpPr>
      <xdr:spPr>
        <a:xfrm>
          <a:off x="2608795" y="1340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107576</xdr:rowOff>
    </xdr:from>
    <xdr:to>
      <xdr:col>10</xdr:col>
      <xdr:colOff>165100</xdr:colOff>
      <xdr:row>79</xdr:row>
      <xdr:rowOff>37726</xdr:rowOff>
    </xdr:to>
    <xdr:sp macro="" textlink="">
      <xdr:nvSpPr>
        <xdr:cNvPr id="199" name="楕円 198"/>
        <xdr:cNvSpPr/>
      </xdr:nvSpPr>
      <xdr:spPr>
        <a:xfrm>
          <a:off x="1968500" y="1348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28853</xdr:rowOff>
    </xdr:from>
    <xdr:ext cx="599010" cy="259045"/>
    <xdr:sp macro="" textlink="">
      <xdr:nvSpPr>
        <xdr:cNvPr id="200" name="テキスト ボックス 199"/>
        <xdr:cNvSpPr txBox="1"/>
      </xdr:nvSpPr>
      <xdr:spPr>
        <a:xfrm>
          <a:off x="1719795" y="1357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129561</xdr:rowOff>
    </xdr:from>
    <xdr:to>
      <xdr:col>6</xdr:col>
      <xdr:colOff>38100</xdr:colOff>
      <xdr:row>79</xdr:row>
      <xdr:rowOff>59711</xdr:rowOff>
    </xdr:to>
    <xdr:sp macro="" textlink="">
      <xdr:nvSpPr>
        <xdr:cNvPr id="201" name="楕円 200"/>
        <xdr:cNvSpPr/>
      </xdr:nvSpPr>
      <xdr:spPr>
        <a:xfrm>
          <a:off x="1079500" y="1350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50838</xdr:rowOff>
    </xdr:from>
    <xdr:ext cx="599010" cy="259045"/>
    <xdr:sp macro="" textlink="">
      <xdr:nvSpPr>
        <xdr:cNvPr id="202" name="テキスト ボックス 201"/>
        <xdr:cNvSpPr txBox="1"/>
      </xdr:nvSpPr>
      <xdr:spPr>
        <a:xfrm>
          <a:off x="830795" y="1359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135426</xdr:rowOff>
    </xdr:from>
    <xdr:to>
      <xdr:col>24</xdr:col>
      <xdr:colOff>62865</xdr:colOff>
      <xdr:row>98</xdr:row>
      <xdr:rowOff>72217</xdr:rowOff>
    </xdr:to>
    <xdr:cxnSp macro="">
      <xdr:nvCxnSpPr>
        <xdr:cNvPr id="225" name="直線コネクタ 224"/>
        <xdr:cNvCxnSpPr/>
      </xdr:nvCxnSpPr>
      <xdr:spPr>
        <a:xfrm flipV="1">
          <a:off x="4633595" y="15737376"/>
          <a:ext cx="1270" cy="1136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76044</xdr:rowOff>
    </xdr:from>
    <xdr:ext cx="534377" cy="259045"/>
    <xdr:sp macro="" textlink="">
      <xdr:nvSpPr>
        <xdr:cNvPr id="226" name="衛生費最小値テキスト"/>
        <xdr:cNvSpPr txBox="1"/>
      </xdr:nvSpPr>
      <xdr:spPr>
        <a:xfrm>
          <a:off x="4686300" y="168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72217</xdr:rowOff>
    </xdr:from>
    <xdr:to>
      <xdr:col>24</xdr:col>
      <xdr:colOff>152400</xdr:colOff>
      <xdr:row>98</xdr:row>
      <xdr:rowOff>72217</xdr:rowOff>
    </xdr:to>
    <xdr:cxnSp macro="">
      <xdr:nvCxnSpPr>
        <xdr:cNvPr id="227" name="直線コネクタ 226"/>
        <xdr:cNvCxnSpPr/>
      </xdr:nvCxnSpPr>
      <xdr:spPr>
        <a:xfrm>
          <a:off x="4546600" y="1687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82103</xdr:rowOff>
    </xdr:from>
    <xdr:ext cx="534377" cy="259045"/>
    <xdr:sp macro="" textlink="">
      <xdr:nvSpPr>
        <xdr:cNvPr id="228" name="衛生費最大値テキスト"/>
        <xdr:cNvSpPr txBox="1"/>
      </xdr:nvSpPr>
      <xdr:spPr>
        <a:xfrm>
          <a:off x="4686300" y="1551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135426</xdr:rowOff>
    </xdr:from>
    <xdr:to>
      <xdr:col>24</xdr:col>
      <xdr:colOff>152400</xdr:colOff>
      <xdr:row>91</xdr:row>
      <xdr:rowOff>135426</xdr:rowOff>
    </xdr:to>
    <xdr:cxnSp macro="">
      <xdr:nvCxnSpPr>
        <xdr:cNvPr id="229" name="直線コネクタ 228"/>
        <xdr:cNvCxnSpPr/>
      </xdr:nvCxnSpPr>
      <xdr:spPr>
        <a:xfrm>
          <a:off x="4546600" y="1573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76857</xdr:rowOff>
    </xdr:from>
    <xdr:to>
      <xdr:col>24</xdr:col>
      <xdr:colOff>63500</xdr:colOff>
      <xdr:row>97</xdr:row>
      <xdr:rowOff>37013</xdr:rowOff>
    </xdr:to>
    <xdr:cxnSp macro="">
      <xdr:nvCxnSpPr>
        <xdr:cNvPr id="230" name="直線コネクタ 229"/>
        <xdr:cNvCxnSpPr/>
      </xdr:nvCxnSpPr>
      <xdr:spPr>
        <a:xfrm>
          <a:off x="3797300" y="16536057"/>
          <a:ext cx="838200" cy="13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33619</xdr:rowOff>
    </xdr:from>
    <xdr:ext cx="534377" cy="259045"/>
    <xdr:sp macro="" textlink="">
      <xdr:nvSpPr>
        <xdr:cNvPr id="231" name="衛生費平均値テキスト"/>
        <xdr:cNvSpPr txBox="1"/>
      </xdr:nvSpPr>
      <xdr:spPr>
        <a:xfrm>
          <a:off x="4686300" y="1632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10742</xdr:rowOff>
    </xdr:from>
    <xdr:to>
      <xdr:col>24</xdr:col>
      <xdr:colOff>114300</xdr:colOff>
      <xdr:row>96</xdr:row>
      <xdr:rowOff>112342</xdr:rowOff>
    </xdr:to>
    <xdr:sp macro="" textlink="">
      <xdr:nvSpPr>
        <xdr:cNvPr id="232" name="フローチャート: 判断 231"/>
        <xdr:cNvSpPr/>
      </xdr:nvSpPr>
      <xdr:spPr>
        <a:xfrm>
          <a:off x="4584700" y="16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76857</xdr:rowOff>
    </xdr:from>
    <xdr:to>
      <xdr:col>19</xdr:col>
      <xdr:colOff>177800</xdr:colOff>
      <xdr:row>96</xdr:row>
      <xdr:rowOff>136385</xdr:rowOff>
    </xdr:to>
    <xdr:cxnSp macro="">
      <xdr:nvCxnSpPr>
        <xdr:cNvPr id="233" name="直線コネクタ 232"/>
        <xdr:cNvCxnSpPr/>
      </xdr:nvCxnSpPr>
      <xdr:spPr>
        <a:xfrm flipV="1">
          <a:off x="2908300" y="16536057"/>
          <a:ext cx="889000" cy="5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93061</xdr:rowOff>
    </xdr:from>
    <xdr:to>
      <xdr:col>20</xdr:col>
      <xdr:colOff>38100</xdr:colOff>
      <xdr:row>96</xdr:row>
      <xdr:rowOff>23211</xdr:rowOff>
    </xdr:to>
    <xdr:sp macro="" textlink="">
      <xdr:nvSpPr>
        <xdr:cNvPr id="234" name="フローチャート: 判断 233"/>
        <xdr:cNvSpPr/>
      </xdr:nvSpPr>
      <xdr:spPr>
        <a:xfrm>
          <a:off x="37465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39738</xdr:rowOff>
    </xdr:from>
    <xdr:ext cx="534377" cy="259045"/>
    <xdr:sp macro="" textlink="">
      <xdr:nvSpPr>
        <xdr:cNvPr id="235" name="テキスト ボックス 234"/>
        <xdr:cNvSpPr txBox="1"/>
      </xdr:nvSpPr>
      <xdr:spPr>
        <a:xfrm>
          <a:off x="3530111" y="1615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136385</xdr:rowOff>
    </xdr:from>
    <xdr:to>
      <xdr:col>15</xdr:col>
      <xdr:colOff>50800</xdr:colOff>
      <xdr:row>98</xdr:row>
      <xdr:rowOff>79189</xdr:rowOff>
    </xdr:to>
    <xdr:cxnSp macro="">
      <xdr:nvCxnSpPr>
        <xdr:cNvPr id="236" name="直線コネクタ 235"/>
        <xdr:cNvCxnSpPr/>
      </xdr:nvCxnSpPr>
      <xdr:spPr>
        <a:xfrm flipV="1">
          <a:off x="2019300" y="16595585"/>
          <a:ext cx="889000" cy="28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119853</xdr:rowOff>
    </xdr:from>
    <xdr:to>
      <xdr:col>15</xdr:col>
      <xdr:colOff>101600</xdr:colOff>
      <xdr:row>96</xdr:row>
      <xdr:rowOff>50003</xdr:rowOff>
    </xdr:to>
    <xdr:sp macro="" textlink="">
      <xdr:nvSpPr>
        <xdr:cNvPr id="237" name="フローチャート: 判断 236"/>
        <xdr:cNvSpPr/>
      </xdr:nvSpPr>
      <xdr:spPr>
        <a:xfrm>
          <a:off x="2857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66530</xdr:rowOff>
    </xdr:from>
    <xdr:ext cx="534377" cy="259045"/>
    <xdr:sp macro="" textlink="">
      <xdr:nvSpPr>
        <xdr:cNvPr id="238" name="テキスト ボックス 237"/>
        <xdr:cNvSpPr txBox="1"/>
      </xdr:nvSpPr>
      <xdr:spPr>
        <a:xfrm>
          <a:off x="2641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79189</xdr:rowOff>
    </xdr:from>
    <xdr:to>
      <xdr:col>10</xdr:col>
      <xdr:colOff>114300</xdr:colOff>
      <xdr:row>98</xdr:row>
      <xdr:rowOff>125619</xdr:rowOff>
    </xdr:to>
    <xdr:cxnSp macro="">
      <xdr:nvCxnSpPr>
        <xdr:cNvPr id="239" name="直線コネクタ 238"/>
        <xdr:cNvCxnSpPr/>
      </xdr:nvCxnSpPr>
      <xdr:spPr>
        <a:xfrm flipV="1">
          <a:off x="1130300" y="16881289"/>
          <a:ext cx="889000" cy="4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120447</xdr:rowOff>
    </xdr:from>
    <xdr:to>
      <xdr:col>10</xdr:col>
      <xdr:colOff>165100</xdr:colOff>
      <xdr:row>97</xdr:row>
      <xdr:rowOff>50597</xdr:rowOff>
    </xdr:to>
    <xdr:sp macro="" textlink="">
      <xdr:nvSpPr>
        <xdr:cNvPr id="240" name="フローチャート: 判断 239"/>
        <xdr:cNvSpPr/>
      </xdr:nvSpPr>
      <xdr:spPr>
        <a:xfrm>
          <a:off x="1968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67124</xdr:rowOff>
    </xdr:from>
    <xdr:ext cx="534377" cy="259045"/>
    <xdr:sp macro="" textlink="">
      <xdr:nvSpPr>
        <xdr:cNvPr id="241" name="テキスト ボックス 240"/>
        <xdr:cNvSpPr txBox="1"/>
      </xdr:nvSpPr>
      <xdr:spPr>
        <a:xfrm>
          <a:off x="1752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145112</xdr:rowOff>
    </xdr:from>
    <xdr:to>
      <xdr:col>6</xdr:col>
      <xdr:colOff>38100</xdr:colOff>
      <xdr:row>97</xdr:row>
      <xdr:rowOff>75262</xdr:rowOff>
    </xdr:to>
    <xdr:sp macro="" textlink="">
      <xdr:nvSpPr>
        <xdr:cNvPr id="242" name="フローチャート: 判断 241"/>
        <xdr:cNvSpPr/>
      </xdr:nvSpPr>
      <xdr:spPr>
        <a:xfrm>
          <a:off x="1079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91789</xdr:rowOff>
    </xdr:from>
    <xdr:ext cx="534377" cy="259045"/>
    <xdr:sp macro="" textlink="">
      <xdr:nvSpPr>
        <xdr:cNvPr id="243" name="テキスト ボックス 242"/>
        <xdr:cNvSpPr txBox="1"/>
      </xdr:nvSpPr>
      <xdr:spPr>
        <a:xfrm>
          <a:off x="863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157663</xdr:rowOff>
    </xdr:from>
    <xdr:to>
      <xdr:col>24</xdr:col>
      <xdr:colOff>114300</xdr:colOff>
      <xdr:row>97</xdr:row>
      <xdr:rowOff>87813</xdr:rowOff>
    </xdr:to>
    <xdr:sp macro="" textlink="">
      <xdr:nvSpPr>
        <xdr:cNvPr id="249" name="楕円 248"/>
        <xdr:cNvSpPr/>
      </xdr:nvSpPr>
      <xdr:spPr>
        <a:xfrm>
          <a:off x="4584700" y="166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136090</xdr:rowOff>
    </xdr:from>
    <xdr:ext cx="534377" cy="259045"/>
    <xdr:sp macro="" textlink="">
      <xdr:nvSpPr>
        <xdr:cNvPr id="250" name="衛生費該当値テキスト"/>
        <xdr:cNvSpPr txBox="1"/>
      </xdr:nvSpPr>
      <xdr:spPr>
        <a:xfrm>
          <a:off x="4686300" y="165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26057</xdr:rowOff>
    </xdr:from>
    <xdr:to>
      <xdr:col>20</xdr:col>
      <xdr:colOff>38100</xdr:colOff>
      <xdr:row>96</xdr:row>
      <xdr:rowOff>127657</xdr:rowOff>
    </xdr:to>
    <xdr:sp macro="" textlink="">
      <xdr:nvSpPr>
        <xdr:cNvPr id="251" name="楕円 250"/>
        <xdr:cNvSpPr/>
      </xdr:nvSpPr>
      <xdr:spPr>
        <a:xfrm>
          <a:off x="3746500" y="16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118784</xdr:rowOff>
    </xdr:from>
    <xdr:ext cx="534377" cy="259045"/>
    <xdr:sp macro="" textlink="">
      <xdr:nvSpPr>
        <xdr:cNvPr id="252" name="テキスト ボックス 251"/>
        <xdr:cNvSpPr txBox="1"/>
      </xdr:nvSpPr>
      <xdr:spPr>
        <a:xfrm>
          <a:off x="3530111" y="1657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85585</xdr:rowOff>
    </xdr:from>
    <xdr:to>
      <xdr:col>15</xdr:col>
      <xdr:colOff>101600</xdr:colOff>
      <xdr:row>97</xdr:row>
      <xdr:rowOff>15735</xdr:rowOff>
    </xdr:to>
    <xdr:sp macro="" textlink="">
      <xdr:nvSpPr>
        <xdr:cNvPr id="253" name="楕円 252"/>
        <xdr:cNvSpPr/>
      </xdr:nvSpPr>
      <xdr:spPr>
        <a:xfrm>
          <a:off x="2857500" y="165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6862</xdr:rowOff>
    </xdr:from>
    <xdr:ext cx="534377" cy="259045"/>
    <xdr:sp macro="" textlink="">
      <xdr:nvSpPr>
        <xdr:cNvPr id="254" name="テキスト ボックス 253"/>
        <xdr:cNvSpPr txBox="1"/>
      </xdr:nvSpPr>
      <xdr:spPr>
        <a:xfrm>
          <a:off x="2641111" y="166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28389</xdr:rowOff>
    </xdr:from>
    <xdr:to>
      <xdr:col>10</xdr:col>
      <xdr:colOff>165100</xdr:colOff>
      <xdr:row>98</xdr:row>
      <xdr:rowOff>129989</xdr:rowOff>
    </xdr:to>
    <xdr:sp macro="" textlink="">
      <xdr:nvSpPr>
        <xdr:cNvPr id="255" name="楕円 254"/>
        <xdr:cNvSpPr/>
      </xdr:nvSpPr>
      <xdr:spPr>
        <a:xfrm>
          <a:off x="1968500" y="1683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121116</xdr:rowOff>
    </xdr:from>
    <xdr:ext cx="534377" cy="259045"/>
    <xdr:sp macro="" textlink="">
      <xdr:nvSpPr>
        <xdr:cNvPr id="256" name="テキスト ボックス 255"/>
        <xdr:cNvSpPr txBox="1"/>
      </xdr:nvSpPr>
      <xdr:spPr>
        <a:xfrm>
          <a:off x="1752111" y="1692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74819</xdr:rowOff>
    </xdr:from>
    <xdr:to>
      <xdr:col>6</xdr:col>
      <xdr:colOff>38100</xdr:colOff>
      <xdr:row>99</xdr:row>
      <xdr:rowOff>4969</xdr:rowOff>
    </xdr:to>
    <xdr:sp macro="" textlink="">
      <xdr:nvSpPr>
        <xdr:cNvPr id="257" name="楕円 256"/>
        <xdr:cNvSpPr/>
      </xdr:nvSpPr>
      <xdr:spPr>
        <a:xfrm>
          <a:off x="1079500" y="1687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167546</xdr:rowOff>
    </xdr:from>
    <xdr:ext cx="534377" cy="259045"/>
    <xdr:sp macro="" textlink="">
      <xdr:nvSpPr>
        <xdr:cNvPr id="258" name="テキスト ボックス 257"/>
        <xdr:cNvSpPr txBox="1"/>
      </xdr:nvSpPr>
      <xdr:spPr>
        <a:xfrm>
          <a:off x="863111" y="1696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2" name="直線コネクタ 281"/>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5" name="労働費最大値テキスト"/>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6" name="直線コネクタ 285"/>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156464</xdr:rowOff>
    </xdr:from>
    <xdr:to>
      <xdr:col>55</xdr:col>
      <xdr:colOff>0</xdr:colOff>
      <xdr:row>37</xdr:row>
      <xdr:rowOff>157607</xdr:rowOff>
    </xdr:to>
    <xdr:cxnSp macro="">
      <xdr:nvCxnSpPr>
        <xdr:cNvPr id="287" name="直線コネクタ 286"/>
        <xdr:cNvCxnSpPr/>
      </xdr:nvCxnSpPr>
      <xdr:spPr>
        <a:xfrm>
          <a:off x="9639300" y="650011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88" name="労働費平均値テキスト"/>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89" name="フローチャート: 判断 288"/>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154559</xdr:rowOff>
    </xdr:from>
    <xdr:to>
      <xdr:col>50</xdr:col>
      <xdr:colOff>114300</xdr:colOff>
      <xdr:row>37</xdr:row>
      <xdr:rowOff>156464</xdr:rowOff>
    </xdr:to>
    <xdr:cxnSp macro="">
      <xdr:nvCxnSpPr>
        <xdr:cNvPr id="290" name="直線コネクタ 289"/>
        <xdr:cNvCxnSpPr/>
      </xdr:nvCxnSpPr>
      <xdr:spPr>
        <a:xfrm>
          <a:off x="8750300" y="649820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1" name="フローチャート: 判断 290"/>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2" name="テキスト ボックス 291"/>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124079</xdr:rowOff>
    </xdr:from>
    <xdr:to>
      <xdr:col>45</xdr:col>
      <xdr:colOff>177800</xdr:colOff>
      <xdr:row>37</xdr:row>
      <xdr:rowOff>154559</xdr:rowOff>
    </xdr:to>
    <xdr:cxnSp macro="">
      <xdr:nvCxnSpPr>
        <xdr:cNvPr id="293" name="直線コネクタ 292"/>
        <xdr:cNvCxnSpPr/>
      </xdr:nvCxnSpPr>
      <xdr:spPr>
        <a:xfrm>
          <a:off x="7861300" y="6467729"/>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4" name="フローチャート: 判断 293"/>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5" name="テキスト ボックス 294"/>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112268</xdr:rowOff>
    </xdr:from>
    <xdr:to>
      <xdr:col>41</xdr:col>
      <xdr:colOff>50800</xdr:colOff>
      <xdr:row>37</xdr:row>
      <xdr:rowOff>124079</xdr:rowOff>
    </xdr:to>
    <xdr:cxnSp macro="">
      <xdr:nvCxnSpPr>
        <xdr:cNvPr id="296" name="直線コネクタ 295"/>
        <xdr:cNvCxnSpPr/>
      </xdr:nvCxnSpPr>
      <xdr:spPr>
        <a:xfrm>
          <a:off x="6972300" y="645591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297" name="フローチャート: 判断 296"/>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298" name="テキスト ボックス 297"/>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299" name="フローチャート: 判断 298"/>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0" name="テキスト ボックス 299"/>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106807</xdr:rowOff>
    </xdr:from>
    <xdr:to>
      <xdr:col>55</xdr:col>
      <xdr:colOff>50800</xdr:colOff>
      <xdr:row>38</xdr:row>
      <xdr:rowOff>36957</xdr:rowOff>
    </xdr:to>
    <xdr:sp macro="" textlink="">
      <xdr:nvSpPr>
        <xdr:cNvPr id="306" name="楕円 305"/>
        <xdr:cNvSpPr/>
      </xdr:nvSpPr>
      <xdr:spPr>
        <a:xfrm>
          <a:off x="10426700" y="6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85234</xdr:rowOff>
    </xdr:from>
    <xdr:ext cx="378565" cy="259045"/>
    <xdr:sp macro="" textlink="">
      <xdr:nvSpPr>
        <xdr:cNvPr id="307" name="労働費該当値テキスト"/>
        <xdr:cNvSpPr txBox="1"/>
      </xdr:nvSpPr>
      <xdr:spPr>
        <a:xfrm>
          <a:off x="10528300" y="642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105664</xdr:rowOff>
    </xdr:from>
    <xdr:to>
      <xdr:col>50</xdr:col>
      <xdr:colOff>165100</xdr:colOff>
      <xdr:row>38</xdr:row>
      <xdr:rowOff>35814</xdr:rowOff>
    </xdr:to>
    <xdr:sp macro="" textlink="">
      <xdr:nvSpPr>
        <xdr:cNvPr id="308" name="楕円 307"/>
        <xdr:cNvSpPr/>
      </xdr:nvSpPr>
      <xdr:spPr>
        <a:xfrm>
          <a:off x="9588500" y="64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26941</xdr:rowOff>
    </xdr:from>
    <xdr:ext cx="378565" cy="259045"/>
    <xdr:sp macro="" textlink="">
      <xdr:nvSpPr>
        <xdr:cNvPr id="309" name="テキスト ボックス 308"/>
        <xdr:cNvSpPr txBox="1"/>
      </xdr:nvSpPr>
      <xdr:spPr>
        <a:xfrm>
          <a:off x="9450017" y="6542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103759</xdr:rowOff>
    </xdr:from>
    <xdr:to>
      <xdr:col>46</xdr:col>
      <xdr:colOff>38100</xdr:colOff>
      <xdr:row>38</xdr:row>
      <xdr:rowOff>33910</xdr:rowOff>
    </xdr:to>
    <xdr:sp macro="" textlink="">
      <xdr:nvSpPr>
        <xdr:cNvPr id="310" name="楕円 309"/>
        <xdr:cNvSpPr/>
      </xdr:nvSpPr>
      <xdr:spPr>
        <a:xfrm>
          <a:off x="8699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25036</xdr:rowOff>
    </xdr:from>
    <xdr:ext cx="378565" cy="259045"/>
    <xdr:sp macro="" textlink="">
      <xdr:nvSpPr>
        <xdr:cNvPr id="311" name="テキスト ボックス 310"/>
        <xdr:cNvSpPr txBox="1"/>
      </xdr:nvSpPr>
      <xdr:spPr>
        <a:xfrm>
          <a:off x="8561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73279</xdr:rowOff>
    </xdr:from>
    <xdr:to>
      <xdr:col>41</xdr:col>
      <xdr:colOff>101600</xdr:colOff>
      <xdr:row>38</xdr:row>
      <xdr:rowOff>3429</xdr:rowOff>
    </xdr:to>
    <xdr:sp macro="" textlink="">
      <xdr:nvSpPr>
        <xdr:cNvPr id="312" name="楕円 311"/>
        <xdr:cNvSpPr/>
      </xdr:nvSpPr>
      <xdr:spPr>
        <a:xfrm>
          <a:off x="7810500" y="64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166006</xdr:rowOff>
    </xdr:from>
    <xdr:ext cx="378565" cy="259045"/>
    <xdr:sp macro="" textlink="">
      <xdr:nvSpPr>
        <xdr:cNvPr id="313" name="テキスト ボックス 312"/>
        <xdr:cNvSpPr txBox="1"/>
      </xdr:nvSpPr>
      <xdr:spPr>
        <a:xfrm>
          <a:off x="7672017" y="6509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61468</xdr:rowOff>
    </xdr:from>
    <xdr:to>
      <xdr:col>36</xdr:col>
      <xdr:colOff>165100</xdr:colOff>
      <xdr:row>37</xdr:row>
      <xdr:rowOff>163068</xdr:rowOff>
    </xdr:to>
    <xdr:sp macro="" textlink="">
      <xdr:nvSpPr>
        <xdr:cNvPr id="314" name="楕円 313"/>
        <xdr:cNvSpPr/>
      </xdr:nvSpPr>
      <xdr:spPr>
        <a:xfrm>
          <a:off x="6921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154195</xdr:rowOff>
    </xdr:from>
    <xdr:ext cx="378565" cy="259045"/>
    <xdr:sp macro="" textlink="">
      <xdr:nvSpPr>
        <xdr:cNvPr id="315" name="テキスト ボックス 314"/>
        <xdr:cNvSpPr txBox="1"/>
      </xdr:nvSpPr>
      <xdr:spPr>
        <a:xfrm>
          <a:off x="6783017" y="6497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37" name="直線コネクタ 336"/>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38" name="農林水産業費最小値テキスト"/>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39" name="直線コネクタ 338"/>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0" name="農林水産業費最大値テキスト"/>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1" name="直線コネクタ 340"/>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114966</xdr:rowOff>
    </xdr:from>
    <xdr:to>
      <xdr:col>55</xdr:col>
      <xdr:colOff>0</xdr:colOff>
      <xdr:row>58</xdr:row>
      <xdr:rowOff>116291</xdr:rowOff>
    </xdr:to>
    <xdr:cxnSp macro="">
      <xdr:nvCxnSpPr>
        <xdr:cNvPr id="342" name="直線コネクタ 341"/>
        <xdr:cNvCxnSpPr/>
      </xdr:nvCxnSpPr>
      <xdr:spPr>
        <a:xfrm>
          <a:off x="9639300" y="10059066"/>
          <a:ext cx="8382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3" name="農林水産業費平均値テキスト"/>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4" name="フローチャート: 判断 343"/>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114966</xdr:rowOff>
    </xdr:from>
    <xdr:to>
      <xdr:col>50</xdr:col>
      <xdr:colOff>114300</xdr:colOff>
      <xdr:row>58</xdr:row>
      <xdr:rowOff>115285</xdr:rowOff>
    </xdr:to>
    <xdr:cxnSp macro="">
      <xdr:nvCxnSpPr>
        <xdr:cNvPr id="345" name="直線コネクタ 344"/>
        <xdr:cNvCxnSpPr/>
      </xdr:nvCxnSpPr>
      <xdr:spPr>
        <a:xfrm flipV="1">
          <a:off x="8750300" y="10059066"/>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46" name="フローチャート: 判断 345"/>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47" name="テキスト ボックス 346"/>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113777</xdr:rowOff>
    </xdr:from>
    <xdr:to>
      <xdr:col>45</xdr:col>
      <xdr:colOff>177800</xdr:colOff>
      <xdr:row>58</xdr:row>
      <xdr:rowOff>115285</xdr:rowOff>
    </xdr:to>
    <xdr:cxnSp macro="">
      <xdr:nvCxnSpPr>
        <xdr:cNvPr id="348" name="直線コネクタ 347"/>
        <xdr:cNvCxnSpPr/>
      </xdr:nvCxnSpPr>
      <xdr:spPr>
        <a:xfrm>
          <a:off x="7861300" y="10057877"/>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49" name="フローチャート: 判断 348"/>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0" name="テキスト ボックス 349"/>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103307</xdr:rowOff>
    </xdr:from>
    <xdr:to>
      <xdr:col>41</xdr:col>
      <xdr:colOff>50800</xdr:colOff>
      <xdr:row>58</xdr:row>
      <xdr:rowOff>113777</xdr:rowOff>
    </xdr:to>
    <xdr:cxnSp macro="">
      <xdr:nvCxnSpPr>
        <xdr:cNvPr id="351" name="直線コネクタ 350"/>
        <xdr:cNvCxnSpPr/>
      </xdr:nvCxnSpPr>
      <xdr:spPr>
        <a:xfrm>
          <a:off x="6972300" y="10047407"/>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2" name="フローチャート: 判断 351"/>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3" name="テキスト ボックス 352"/>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4" name="フローチャート: 判断 353"/>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5" name="テキスト ボックス 354"/>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65491</xdr:rowOff>
    </xdr:from>
    <xdr:to>
      <xdr:col>55</xdr:col>
      <xdr:colOff>50800</xdr:colOff>
      <xdr:row>58</xdr:row>
      <xdr:rowOff>167091</xdr:rowOff>
    </xdr:to>
    <xdr:sp macro="" textlink="">
      <xdr:nvSpPr>
        <xdr:cNvPr id="361" name="楕円 360"/>
        <xdr:cNvSpPr/>
      </xdr:nvSpPr>
      <xdr:spPr>
        <a:xfrm>
          <a:off x="10426700" y="100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151868</xdr:rowOff>
    </xdr:from>
    <xdr:ext cx="378565" cy="259045"/>
    <xdr:sp macro="" textlink="">
      <xdr:nvSpPr>
        <xdr:cNvPr id="362" name="農林水産業費該当値テキスト"/>
        <xdr:cNvSpPr txBox="1"/>
      </xdr:nvSpPr>
      <xdr:spPr>
        <a:xfrm>
          <a:off x="10528300" y="992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64166</xdr:rowOff>
    </xdr:from>
    <xdr:to>
      <xdr:col>50</xdr:col>
      <xdr:colOff>165100</xdr:colOff>
      <xdr:row>58</xdr:row>
      <xdr:rowOff>165766</xdr:rowOff>
    </xdr:to>
    <xdr:sp macro="" textlink="">
      <xdr:nvSpPr>
        <xdr:cNvPr id="363" name="楕円 362"/>
        <xdr:cNvSpPr/>
      </xdr:nvSpPr>
      <xdr:spPr>
        <a:xfrm>
          <a:off x="9588500" y="1000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156893</xdr:rowOff>
    </xdr:from>
    <xdr:ext cx="378565" cy="259045"/>
    <xdr:sp macro="" textlink="">
      <xdr:nvSpPr>
        <xdr:cNvPr id="364" name="テキスト ボックス 363"/>
        <xdr:cNvSpPr txBox="1"/>
      </xdr:nvSpPr>
      <xdr:spPr>
        <a:xfrm>
          <a:off x="9450017" y="10100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64485</xdr:rowOff>
    </xdr:from>
    <xdr:to>
      <xdr:col>46</xdr:col>
      <xdr:colOff>38100</xdr:colOff>
      <xdr:row>58</xdr:row>
      <xdr:rowOff>166085</xdr:rowOff>
    </xdr:to>
    <xdr:sp macro="" textlink="">
      <xdr:nvSpPr>
        <xdr:cNvPr id="365" name="楕円 364"/>
        <xdr:cNvSpPr/>
      </xdr:nvSpPr>
      <xdr:spPr>
        <a:xfrm>
          <a:off x="8699500" y="100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157212</xdr:rowOff>
    </xdr:from>
    <xdr:ext cx="378565" cy="259045"/>
    <xdr:sp macro="" textlink="">
      <xdr:nvSpPr>
        <xdr:cNvPr id="366" name="テキスト ボックス 365"/>
        <xdr:cNvSpPr txBox="1"/>
      </xdr:nvSpPr>
      <xdr:spPr>
        <a:xfrm>
          <a:off x="8561017" y="101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62977</xdr:rowOff>
    </xdr:from>
    <xdr:to>
      <xdr:col>41</xdr:col>
      <xdr:colOff>101600</xdr:colOff>
      <xdr:row>58</xdr:row>
      <xdr:rowOff>164577</xdr:rowOff>
    </xdr:to>
    <xdr:sp macro="" textlink="">
      <xdr:nvSpPr>
        <xdr:cNvPr id="367" name="楕円 366"/>
        <xdr:cNvSpPr/>
      </xdr:nvSpPr>
      <xdr:spPr>
        <a:xfrm>
          <a:off x="7810500" y="1000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155704</xdr:rowOff>
    </xdr:from>
    <xdr:ext cx="378565" cy="259045"/>
    <xdr:sp macro="" textlink="">
      <xdr:nvSpPr>
        <xdr:cNvPr id="368" name="テキスト ボックス 367"/>
        <xdr:cNvSpPr txBox="1"/>
      </xdr:nvSpPr>
      <xdr:spPr>
        <a:xfrm>
          <a:off x="7672017" y="10099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52507</xdr:rowOff>
    </xdr:from>
    <xdr:to>
      <xdr:col>36</xdr:col>
      <xdr:colOff>165100</xdr:colOff>
      <xdr:row>58</xdr:row>
      <xdr:rowOff>154107</xdr:rowOff>
    </xdr:to>
    <xdr:sp macro="" textlink="">
      <xdr:nvSpPr>
        <xdr:cNvPr id="369" name="楕円 368"/>
        <xdr:cNvSpPr/>
      </xdr:nvSpPr>
      <xdr:spPr>
        <a:xfrm>
          <a:off x="6921500" y="999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145234</xdr:rowOff>
    </xdr:from>
    <xdr:ext cx="378565" cy="259045"/>
    <xdr:sp macro="" textlink="">
      <xdr:nvSpPr>
        <xdr:cNvPr id="370" name="テキスト ボックス 369"/>
        <xdr:cNvSpPr txBox="1"/>
      </xdr:nvSpPr>
      <xdr:spPr>
        <a:xfrm>
          <a:off x="6783017" y="1008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4" name="直線コネクタ 393"/>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5" name="商工費最小値テキスト"/>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396" name="直線コネクタ 395"/>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397" name="商工費最大値テキスト"/>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398" name="直線コネクタ 397"/>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146405</xdr:rowOff>
    </xdr:from>
    <xdr:to>
      <xdr:col>55</xdr:col>
      <xdr:colOff>0</xdr:colOff>
      <xdr:row>79</xdr:row>
      <xdr:rowOff>22352</xdr:rowOff>
    </xdr:to>
    <xdr:cxnSp macro="">
      <xdr:nvCxnSpPr>
        <xdr:cNvPr id="399" name="直線コネクタ 398"/>
        <xdr:cNvCxnSpPr/>
      </xdr:nvCxnSpPr>
      <xdr:spPr>
        <a:xfrm>
          <a:off x="9639300" y="13519505"/>
          <a:ext cx="8382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0" name="商工費平均値テキスト"/>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1" name="フローチャート: 判断 400"/>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146405</xdr:rowOff>
    </xdr:from>
    <xdr:to>
      <xdr:col>50</xdr:col>
      <xdr:colOff>114300</xdr:colOff>
      <xdr:row>78</xdr:row>
      <xdr:rowOff>150140</xdr:rowOff>
    </xdr:to>
    <xdr:cxnSp macro="">
      <xdr:nvCxnSpPr>
        <xdr:cNvPr id="402" name="直線コネクタ 401"/>
        <xdr:cNvCxnSpPr/>
      </xdr:nvCxnSpPr>
      <xdr:spPr>
        <a:xfrm flipV="1">
          <a:off x="8750300" y="13519505"/>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3" name="フローチャート: 判断 402"/>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4" name="テキスト ボックス 403"/>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150140</xdr:rowOff>
    </xdr:from>
    <xdr:to>
      <xdr:col>45</xdr:col>
      <xdr:colOff>177800</xdr:colOff>
      <xdr:row>78</xdr:row>
      <xdr:rowOff>155684</xdr:rowOff>
    </xdr:to>
    <xdr:cxnSp macro="">
      <xdr:nvCxnSpPr>
        <xdr:cNvPr id="405" name="直線コネクタ 404"/>
        <xdr:cNvCxnSpPr/>
      </xdr:nvCxnSpPr>
      <xdr:spPr>
        <a:xfrm flipV="1">
          <a:off x="7861300" y="13523240"/>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06" name="フローチャート: 判断 405"/>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07" name="テキスト ボックス 406"/>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155684</xdr:rowOff>
    </xdr:from>
    <xdr:to>
      <xdr:col>41</xdr:col>
      <xdr:colOff>50800</xdr:colOff>
      <xdr:row>79</xdr:row>
      <xdr:rowOff>19095</xdr:rowOff>
    </xdr:to>
    <xdr:cxnSp macro="">
      <xdr:nvCxnSpPr>
        <xdr:cNvPr id="408" name="直線コネクタ 407"/>
        <xdr:cNvCxnSpPr/>
      </xdr:nvCxnSpPr>
      <xdr:spPr>
        <a:xfrm flipV="1">
          <a:off x="6972300" y="13528784"/>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09" name="フローチャート: 判断 408"/>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0" name="テキスト ボックス 409"/>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1" name="フローチャート: 判断 410"/>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2" name="テキスト ボックス 411"/>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143002</xdr:rowOff>
    </xdr:from>
    <xdr:to>
      <xdr:col>55</xdr:col>
      <xdr:colOff>50800</xdr:colOff>
      <xdr:row>79</xdr:row>
      <xdr:rowOff>73152</xdr:rowOff>
    </xdr:to>
    <xdr:sp macro="" textlink="">
      <xdr:nvSpPr>
        <xdr:cNvPr id="418" name="楕円 417"/>
        <xdr:cNvSpPr/>
      </xdr:nvSpPr>
      <xdr:spPr>
        <a:xfrm>
          <a:off x="10426700" y="135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57929</xdr:rowOff>
    </xdr:from>
    <xdr:ext cx="469744" cy="259045"/>
    <xdr:sp macro="" textlink="">
      <xdr:nvSpPr>
        <xdr:cNvPr id="419" name="商工費該当値テキスト"/>
        <xdr:cNvSpPr txBox="1"/>
      </xdr:nvSpPr>
      <xdr:spPr>
        <a:xfrm>
          <a:off x="10528300" y="1343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95605</xdr:rowOff>
    </xdr:from>
    <xdr:to>
      <xdr:col>50</xdr:col>
      <xdr:colOff>165100</xdr:colOff>
      <xdr:row>79</xdr:row>
      <xdr:rowOff>25755</xdr:rowOff>
    </xdr:to>
    <xdr:sp macro="" textlink="">
      <xdr:nvSpPr>
        <xdr:cNvPr id="420" name="楕円 419"/>
        <xdr:cNvSpPr/>
      </xdr:nvSpPr>
      <xdr:spPr>
        <a:xfrm>
          <a:off x="9588500" y="134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16882</xdr:rowOff>
    </xdr:from>
    <xdr:ext cx="469744" cy="259045"/>
    <xdr:sp macro="" textlink="">
      <xdr:nvSpPr>
        <xdr:cNvPr id="421" name="テキスト ボックス 420"/>
        <xdr:cNvSpPr txBox="1"/>
      </xdr:nvSpPr>
      <xdr:spPr>
        <a:xfrm>
          <a:off x="9404428" y="135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99340</xdr:rowOff>
    </xdr:from>
    <xdr:to>
      <xdr:col>46</xdr:col>
      <xdr:colOff>38100</xdr:colOff>
      <xdr:row>79</xdr:row>
      <xdr:rowOff>29490</xdr:rowOff>
    </xdr:to>
    <xdr:sp macro="" textlink="">
      <xdr:nvSpPr>
        <xdr:cNvPr id="422" name="楕円 421"/>
        <xdr:cNvSpPr/>
      </xdr:nvSpPr>
      <xdr:spPr>
        <a:xfrm>
          <a:off x="8699500" y="1347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20617</xdr:rowOff>
    </xdr:from>
    <xdr:ext cx="469744" cy="259045"/>
    <xdr:sp macro="" textlink="">
      <xdr:nvSpPr>
        <xdr:cNvPr id="423" name="テキスト ボックス 422"/>
        <xdr:cNvSpPr txBox="1"/>
      </xdr:nvSpPr>
      <xdr:spPr>
        <a:xfrm>
          <a:off x="8515428" y="1356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104884</xdr:rowOff>
    </xdr:from>
    <xdr:to>
      <xdr:col>41</xdr:col>
      <xdr:colOff>101600</xdr:colOff>
      <xdr:row>79</xdr:row>
      <xdr:rowOff>35034</xdr:rowOff>
    </xdr:to>
    <xdr:sp macro="" textlink="">
      <xdr:nvSpPr>
        <xdr:cNvPr id="424" name="楕円 423"/>
        <xdr:cNvSpPr/>
      </xdr:nvSpPr>
      <xdr:spPr>
        <a:xfrm>
          <a:off x="7810500" y="134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26161</xdr:rowOff>
    </xdr:from>
    <xdr:ext cx="469744" cy="259045"/>
    <xdr:sp macro="" textlink="">
      <xdr:nvSpPr>
        <xdr:cNvPr id="425" name="テキスト ボックス 424"/>
        <xdr:cNvSpPr txBox="1"/>
      </xdr:nvSpPr>
      <xdr:spPr>
        <a:xfrm>
          <a:off x="7626428" y="1357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139745</xdr:rowOff>
    </xdr:from>
    <xdr:to>
      <xdr:col>36</xdr:col>
      <xdr:colOff>165100</xdr:colOff>
      <xdr:row>79</xdr:row>
      <xdr:rowOff>69895</xdr:rowOff>
    </xdr:to>
    <xdr:sp macro="" textlink="">
      <xdr:nvSpPr>
        <xdr:cNvPr id="426" name="楕円 425"/>
        <xdr:cNvSpPr/>
      </xdr:nvSpPr>
      <xdr:spPr>
        <a:xfrm>
          <a:off x="6921500" y="135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61022</xdr:rowOff>
    </xdr:from>
    <xdr:ext cx="469744" cy="259045"/>
    <xdr:sp macro="" textlink="">
      <xdr:nvSpPr>
        <xdr:cNvPr id="427" name="テキスト ボックス 426"/>
        <xdr:cNvSpPr txBox="1"/>
      </xdr:nvSpPr>
      <xdr:spPr>
        <a:xfrm>
          <a:off x="6737428" y="1360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1" name="直線コネクタ 450"/>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2" name="土木費最小値テキスト"/>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3" name="直線コネクタ 452"/>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4" name="土木費最大値テキスト"/>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5" name="直線コネクタ 454"/>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110503</xdr:rowOff>
    </xdr:from>
    <xdr:to>
      <xdr:col>55</xdr:col>
      <xdr:colOff>0</xdr:colOff>
      <xdr:row>98</xdr:row>
      <xdr:rowOff>4535</xdr:rowOff>
    </xdr:to>
    <xdr:cxnSp macro="">
      <xdr:nvCxnSpPr>
        <xdr:cNvPr id="456" name="直線コネクタ 455"/>
        <xdr:cNvCxnSpPr/>
      </xdr:nvCxnSpPr>
      <xdr:spPr>
        <a:xfrm>
          <a:off x="9639300" y="16741153"/>
          <a:ext cx="838200" cy="6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57" name="土木費平均値テキスト"/>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58" name="フローチャート: 判断 457"/>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110503</xdr:rowOff>
    </xdr:from>
    <xdr:to>
      <xdr:col>50</xdr:col>
      <xdr:colOff>114300</xdr:colOff>
      <xdr:row>97</xdr:row>
      <xdr:rowOff>125476</xdr:rowOff>
    </xdr:to>
    <xdr:cxnSp macro="">
      <xdr:nvCxnSpPr>
        <xdr:cNvPr id="459" name="直線コネクタ 458"/>
        <xdr:cNvCxnSpPr/>
      </xdr:nvCxnSpPr>
      <xdr:spPr>
        <a:xfrm flipV="1">
          <a:off x="8750300" y="16741153"/>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0" name="フローチャート: 判断 459"/>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1" name="テキスト ボックス 460"/>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125476</xdr:rowOff>
    </xdr:from>
    <xdr:to>
      <xdr:col>45</xdr:col>
      <xdr:colOff>177800</xdr:colOff>
      <xdr:row>97</xdr:row>
      <xdr:rowOff>143587</xdr:rowOff>
    </xdr:to>
    <xdr:cxnSp macro="">
      <xdr:nvCxnSpPr>
        <xdr:cNvPr id="462" name="直線コネクタ 461"/>
        <xdr:cNvCxnSpPr/>
      </xdr:nvCxnSpPr>
      <xdr:spPr>
        <a:xfrm flipV="1">
          <a:off x="7861300" y="16756126"/>
          <a:ext cx="88900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3" name="フローチャート: 判断 462"/>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4" name="テキスト ボックス 463"/>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99200</xdr:rowOff>
    </xdr:from>
    <xdr:to>
      <xdr:col>41</xdr:col>
      <xdr:colOff>50800</xdr:colOff>
      <xdr:row>97</xdr:row>
      <xdr:rowOff>143587</xdr:rowOff>
    </xdr:to>
    <xdr:cxnSp macro="">
      <xdr:nvCxnSpPr>
        <xdr:cNvPr id="465" name="直線コネクタ 464"/>
        <xdr:cNvCxnSpPr/>
      </xdr:nvCxnSpPr>
      <xdr:spPr>
        <a:xfrm>
          <a:off x="6972300" y="16729850"/>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66" name="フローチャート: 判断 465"/>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67" name="テキスト ボックス 466"/>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68" name="フローチャート: 判断 467"/>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69" name="テキスト ボックス 468"/>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125185</xdr:rowOff>
    </xdr:from>
    <xdr:to>
      <xdr:col>55</xdr:col>
      <xdr:colOff>50800</xdr:colOff>
      <xdr:row>98</xdr:row>
      <xdr:rowOff>55335</xdr:rowOff>
    </xdr:to>
    <xdr:sp macro="" textlink="">
      <xdr:nvSpPr>
        <xdr:cNvPr id="475" name="楕円 474"/>
        <xdr:cNvSpPr/>
      </xdr:nvSpPr>
      <xdr:spPr>
        <a:xfrm>
          <a:off x="10426700" y="167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40112</xdr:rowOff>
    </xdr:from>
    <xdr:ext cx="534377" cy="259045"/>
    <xdr:sp macro="" textlink="">
      <xdr:nvSpPr>
        <xdr:cNvPr id="476" name="土木費該当値テキスト"/>
        <xdr:cNvSpPr txBox="1"/>
      </xdr:nvSpPr>
      <xdr:spPr>
        <a:xfrm>
          <a:off x="10528300" y="166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59703</xdr:rowOff>
    </xdr:from>
    <xdr:to>
      <xdr:col>50</xdr:col>
      <xdr:colOff>165100</xdr:colOff>
      <xdr:row>97</xdr:row>
      <xdr:rowOff>161303</xdr:rowOff>
    </xdr:to>
    <xdr:sp macro="" textlink="">
      <xdr:nvSpPr>
        <xdr:cNvPr id="477" name="楕円 476"/>
        <xdr:cNvSpPr/>
      </xdr:nvSpPr>
      <xdr:spPr>
        <a:xfrm>
          <a:off x="9588500" y="166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152430</xdr:rowOff>
    </xdr:from>
    <xdr:ext cx="534377" cy="259045"/>
    <xdr:sp macro="" textlink="">
      <xdr:nvSpPr>
        <xdr:cNvPr id="478" name="テキスト ボックス 477"/>
        <xdr:cNvSpPr txBox="1"/>
      </xdr:nvSpPr>
      <xdr:spPr>
        <a:xfrm>
          <a:off x="9372111" y="167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74676</xdr:rowOff>
    </xdr:from>
    <xdr:to>
      <xdr:col>46</xdr:col>
      <xdr:colOff>38100</xdr:colOff>
      <xdr:row>98</xdr:row>
      <xdr:rowOff>4826</xdr:rowOff>
    </xdr:to>
    <xdr:sp macro="" textlink="">
      <xdr:nvSpPr>
        <xdr:cNvPr id="479" name="楕円 478"/>
        <xdr:cNvSpPr/>
      </xdr:nvSpPr>
      <xdr:spPr>
        <a:xfrm>
          <a:off x="8699500" y="1670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167403</xdr:rowOff>
    </xdr:from>
    <xdr:ext cx="534377" cy="259045"/>
    <xdr:sp macro="" textlink="">
      <xdr:nvSpPr>
        <xdr:cNvPr id="480" name="テキスト ボックス 479"/>
        <xdr:cNvSpPr txBox="1"/>
      </xdr:nvSpPr>
      <xdr:spPr>
        <a:xfrm>
          <a:off x="8483111" y="1679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92787</xdr:rowOff>
    </xdr:from>
    <xdr:to>
      <xdr:col>41</xdr:col>
      <xdr:colOff>101600</xdr:colOff>
      <xdr:row>98</xdr:row>
      <xdr:rowOff>22937</xdr:rowOff>
    </xdr:to>
    <xdr:sp macro="" textlink="">
      <xdr:nvSpPr>
        <xdr:cNvPr id="481" name="楕円 480"/>
        <xdr:cNvSpPr/>
      </xdr:nvSpPr>
      <xdr:spPr>
        <a:xfrm>
          <a:off x="7810500" y="1672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14064</xdr:rowOff>
    </xdr:from>
    <xdr:ext cx="534377" cy="259045"/>
    <xdr:sp macro="" textlink="">
      <xdr:nvSpPr>
        <xdr:cNvPr id="482" name="テキスト ボックス 481"/>
        <xdr:cNvSpPr txBox="1"/>
      </xdr:nvSpPr>
      <xdr:spPr>
        <a:xfrm>
          <a:off x="7594111" y="1681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48400</xdr:rowOff>
    </xdr:from>
    <xdr:to>
      <xdr:col>36</xdr:col>
      <xdr:colOff>165100</xdr:colOff>
      <xdr:row>97</xdr:row>
      <xdr:rowOff>150000</xdr:rowOff>
    </xdr:to>
    <xdr:sp macro="" textlink="">
      <xdr:nvSpPr>
        <xdr:cNvPr id="483" name="楕円 482"/>
        <xdr:cNvSpPr/>
      </xdr:nvSpPr>
      <xdr:spPr>
        <a:xfrm>
          <a:off x="6921500" y="166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141127</xdr:rowOff>
    </xdr:from>
    <xdr:ext cx="534377" cy="259045"/>
    <xdr:sp macro="" textlink="">
      <xdr:nvSpPr>
        <xdr:cNvPr id="484" name="テキスト ボックス 483"/>
        <xdr:cNvSpPr txBox="1"/>
      </xdr:nvSpPr>
      <xdr:spPr>
        <a:xfrm>
          <a:off x="6705111" y="1677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7" name="テキスト ボックス 49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09" name="直線コネクタ 508"/>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0" name="消防費最小値テキスト"/>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1" name="直線コネクタ 510"/>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2" name="消防費最大値テキスト"/>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3" name="直線コネクタ 512"/>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124206</xdr:rowOff>
    </xdr:from>
    <xdr:to>
      <xdr:col>85</xdr:col>
      <xdr:colOff>127000</xdr:colOff>
      <xdr:row>36</xdr:row>
      <xdr:rowOff>60071</xdr:rowOff>
    </xdr:to>
    <xdr:cxnSp macro="">
      <xdr:nvCxnSpPr>
        <xdr:cNvPr id="514" name="直線コネクタ 513"/>
        <xdr:cNvCxnSpPr/>
      </xdr:nvCxnSpPr>
      <xdr:spPr>
        <a:xfrm>
          <a:off x="15481300" y="6124956"/>
          <a:ext cx="838200" cy="10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5" name="消防費平均値テキスト"/>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16" name="フローチャート: 判断 515"/>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124206</xdr:rowOff>
    </xdr:from>
    <xdr:to>
      <xdr:col>81</xdr:col>
      <xdr:colOff>50800</xdr:colOff>
      <xdr:row>36</xdr:row>
      <xdr:rowOff>36322</xdr:rowOff>
    </xdr:to>
    <xdr:cxnSp macro="">
      <xdr:nvCxnSpPr>
        <xdr:cNvPr id="517" name="直線コネクタ 516"/>
        <xdr:cNvCxnSpPr/>
      </xdr:nvCxnSpPr>
      <xdr:spPr>
        <a:xfrm flipV="1">
          <a:off x="14592300" y="6124956"/>
          <a:ext cx="889000" cy="8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18" name="フローチャート: 判断 517"/>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macro="" textlink="">
      <xdr:nvSpPr>
        <xdr:cNvPr id="519" name="テキスト ボックス 518"/>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40005</xdr:rowOff>
    </xdr:from>
    <xdr:to>
      <xdr:col>76</xdr:col>
      <xdr:colOff>114300</xdr:colOff>
      <xdr:row>36</xdr:row>
      <xdr:rowOff>36322</xdr:rowOff>
    </xdr:to>
    <xdr:cxnSp macro="">
      <xdr:nvCxnSpPr>
        <xdr:cNvPr id="520" name="直線コネクタ 519"/>
        <xdr:cNvCxnSpPr/>
      </xdr:nvCxnSpPr>
      <xdr:spPr>
        <a:xfrm>
          <a:off x="13703300" y="5869305"/>
          <a:ext cx="889000" cy="33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1" name="フローチャート: 判断 520"/>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2" name="テキスト ボックス 521"/>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40005</xdr:rowOff>
    </xdr:from>
    <xdr:to>
      <xdr:col>71</xdr:col>
      <xdr:colOff>177800</xdr:colOff>
      <xdr:row>34</xdr:row>
      <xdr:rowOff>132334</xdr:rowOff>
    </xdr:to>
    <xdr:cxnSp macro="">
      <xdr:nvCxnSpPr>
        <xdr:cNvPr id="523" name="直線コネクタ 522"/>
        <xdr:cNvCxnSpPr/>
      </xdr:nvCxnSpPr>
      <xdr:spPr>
        <a:xfrm flipV="1">
          <a:off x="12814300" y="5869305"/>
          <a:ext cx="889000" cy="9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4" name="フローチャート: 判断 523"/>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81424</xdr:rowOff>
    </xdr:from>
    <xdr:ext cx="534377" cy="259045"/>
    <xdr:sp macro="" textlink="">
      <xdr:nvSpPr>
        <xdr:cNvPr id="525" name="テキスト ボックス 524"/>
        <xdr:cNvSpPr txBox="1"/>
      </xdr:nvSpPr>
      <xdr:spPr>
        <a:xfrm>
          <a:off x="13436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26" name="フローチャート: 判断 525"/>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108094</xdr:rowOff>
    </xdr:from>
    <xdr:ext cx="534377" cy="259045"/>
    <xdr:sp macro="" textlink="">
      <xdr:nvSpPr>
        <xdr:cNvPr id="527" name="テキスト ボックス 526"/>
        <xdr:cNvSpPr txBox="1"/>
      </xdr:nvSpPr>
      <xdr:spPr>
        <a:xfrm>
          <a:off x="12547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9271</xdr:rowOff>
    </xdr:from>
    <xdr:to>
      <xdr:col>85</xdr:col>
      <xdr:colOff>177800</xdr:colOff>
      <xdr:row>36</xdr:row>
      <xdr:rowOff>110871</xdr:rowOff>
    </xdr:to>
    <xdr:sp macro="" textlink="">
      <xdr:nvSpPr>
        <xdr:cNvPr id="533" name="楕円 532"/>
        <xdr:cNvSpPr/>
      </xdr:nvSpPr>
      <xdr:spPr>
        <a:xfrm>
          <a:off x="16268700" y="618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159148</xdr:rowOff>
    </xdr:from>
    <xdr:ext cx="534377" cy="259045"/>
    <xdr:sp macro="" textlink="">
      <xdr:nvSpPr>
        <xdr:cNvPr id="534" name="消防費該当値テキスト"/>
        <xdr:cNvSpPr txBox="1"/>
      </xdr:nvSpPr>
      <xdr:spPr>
        <a:xfrm>
          <a:off x="16370300" y="615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73406</xdr:rowOff>
    </xdr:from>
    <xdr:to>
      <xdr:col>81</xdr:col>
      <xdr:colOff>101600</xdr:colOff>
      <xdr:row>36</xdr:row>
      <xdr:rowOff>3556</xdr:rowOff>
    </xdr:to>
    <xdr:sp macro="" textlink="">
      <xdr:nvSpPr>
        <xdr:cNvPr id="535" name="楕円 534"/>
        <xdr:cNvSpPr/>
      </xdr:nvSpPr>
      <xdr:spPr>
        <a:xfrm>
          <a:off x="15430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20083</xdr:rowOff>
    </xdr:from>
    <xdr:ext cx="534377" cy="259045"/>
    <xdr:sp macro="" textlink="">
      <xdr:nvSpPr>
        <xdr:cNvPr id="536" name="テキスト ボックス 535"/>
        <xdr:cNvSpPr txBox="1"/>
      </xdr:nvSpPr>
      <xdr:spPr>
        <a:xfrm>
          <a:off x="15214111" y="584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156972</xdr:rowOff>
    </xdr:from>
    <xdr:to>
      <xdr:col>76</xdr:col>
      <xdr:colOff>165100</xdr:colOff>
      <xdr:row>36</xdr:row>
      <xdr:rowOff>87122</xdr:rowOff>
    </xdr:to>
    <xdr:sp macro="" textlink="">
      <xdr:nvSpPr>
        <xdr:cNvPr id="537" name="楕円 536"/>
        <xdr:cNvSpPr/>
      </xdr:nvSpPr>
      <xdr:spPr>
        <a:xfrm>
          <a:off x="14541500" y="615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78249</xdr:rowOff>
    </xdr:from>
    <xdr:ext cx="534377" cy="259045"/>
    <xdr:sp macro="" textlink="">
      <xdr:nvSpPr>
        <xdr:cNvPr id="538" name="テキスト ボックス 537"/>
        <xdr:cNvSpPr txBox="1"/>
      </xdr:nvSpPr>
      <xdr:spPr>
        <a:xfrm>
          <a:off x="14325111" y="625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160655</xdr:rowOff>
    </xdr:from>
    <xdr:to>
      <xdr:col>72</xdr:col>
      <xdr:colOff>38100</xdr:colOff>
      <xdr:row>34</xdr:row>
      <xdr:rowOff>90805</xdr:rowOff>
    </xdr:to>
    <xdr:sp macro="" textlink="">
      <xdr:nvSpPr>
        <xdr:cNvPr id="539" name="楕円 538"/>
        <xdr:cNvSpPr/>
      </xdr:nvSpPr>
      <xdr:spPr>
        <a:xfrm>
          <a:off x="13652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107332</xdr:rowOff>
    </xdr:from>
    <xdr:ext cx="534377" cy="259045"/>
    <xdr:sp macro="" textlink="">
      <xdr:nvSpPr>
        <xdr:cNvPr id="540" name="テキスト ボックス 539"/>
        <xdr:cNvSpPr txBox="1"/>
      </xdr:nvSpPr>
      <xdr:spPr>
        <a:xfrm>
          <a:off x="13436111" y="55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81534</xdr:rowOff>
    </xdr:from>
    <xdr:to>
      <xdr:col>67</xdr:col>
      <xdr:colOff>101600</xdr:colOff>
      <xdr:row>35</xdr:row>
      <xdr:rowOff>11684</xdr:rowOff>
    </xdr:to>
    <xdr:sp macro="" textlink="">
      <xdr:nvSpPr>
        <xdr:cNvPr id="541" name="楕円 540"/>
        <xdr:cNvSpPr/>
      </xdr:nvSpPr>
      <xdr:spPr>
        <a:xfrm>
          <a:off x="12763500" y="591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28211</xdr:rowOff>
    </xdr:from>
    <xdr:ext cx="534377" cy="259045"/>
    <xdr:sp macro="" textlink="">
      <xdr:nvSpPr>
        <xdr:cNvPr id="542" name="テキスト ボックス 541"/>
        <xdr:cNvSpPr txBox="1"/>
      </xdr:nvSpPr>
      <xdr:spPr>
        <a:xfrm>
          <a:off x="12547111" y="568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67" name="直線コネクタ 566"/>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68" name="教育費最小値テキスト"/>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69" name="直線コネクタ 568"/>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0" name="教育費最大値テキスト"/>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1" name="直線コネクタ 570"/>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66301</xdr:rowOff>
    </xdr:from>
    <xdr:to>
      <xdr:col>85</xdr:col>
      <xdr:colOff>127000</xdr:colOff>
      <xdr:row>58</xdr:row>
      <xdr:rowOff>6255</xdr:rowOff>
    </xdr:to>
    <xdr:cxnSp macro="">
      <xdr:nvCxnSpPr>
        <xdr:cNvPr id="572" name="直線コネクタ 571"/>
        <xdr:cNvCxnSpPr/>
      </xdr:nvCxnSpPr>
      <xdr:spPr>
        <a:xfrm flipV="1">
          <a:off x="15481300" y="9838951"/>
          <a:ext cx="838200" cy="1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3" name="教育費平均値テキスト"/>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4" name="フローチャート: 判断 573"/>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6255</xdr:rowOff>
    </xdr:from>
    <xdr:to>
      <xdr:col>81</xdr:col>
      <xdr:colOff>50800</xdr:colOff>
      <xdr:row>58</xdr:row>
      <xdr:rowOff>45517</xdr:rowOff>
    </xdr:to>
    <xdr:cxnSp macro="">
      <xdr:nvCxnSpPr>
        <xdr:cNvPr id="575" name="直線コネクタ 574"/>
        <xdr:cNvCxnSpPr/>
      </xdr:nvCxnSpPr>
      <xdr:spPr>
        <a:xfrm flipV="1">
          <a:off x="14592300" y="9950355"/>
          <a:ext cx="889000" cy="3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76" name="フローチャート: 判断 575"/>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77" name="テキスト ボックス 576"/>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160217</xdr:rowOff>
    </xdr:from>
    <xdr:to>
      <xdr:col>76</xdr:col>
      <xdr:colOff>114300</xdr:colOff>
      <xdr:row>58</xdr:row>
      <xdr:rowOff>45517</xdr:rowOff>
    </xdr:to>
    <xdr:cxnSp macro="">
      <xdr:nvCxnSpPr>
        <xdr:cNvPr id="578" name="直線コネクタ 577"/>
        <xdr:cNvCxnSpPr/>
      </xdr:nvCxnSpPr>
      <xdr:spPr>
        <a:xfrm>
          <a:off x="13703300" y="9932867"/>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79" name="フローチャート: 判断 578"/>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0" name="テキスト ボックス 579"/>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160217</xdr:rowOff>
    </xdr:from>
    <xdr:to>
      <xdr:col>71</xdr:col>
      <xdr:colOff>177800</xdr:colOff>
      <xdr:row>58</xdr:row>
      <xdr:rowOff>112858</xdr:rowOff>
    </xdr:to>
    <xdr:cxnSp macro="">
      <xdr:nvCxnSpPr>
        <xdr:cNvPr id="581" name="直線コネクタ 580"/>
        <xdr:cNvCxnSpPr/>
      </xdr:nvCxnSpPr>
      <xdr:spPr>
        <a:xfrm flipV="1">
          <a:off x="12814300" y="9932867"/>
          <a:ext cx="889000" cy="12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2" name="フローチャート: 判断 581"/>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3" name="テキスト ボックス 582"/>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4" name="フローチャート: 判断 583"/>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85" name="テキスト ボックス 584"/>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15501</xdr:rowOff>
    </xdr:from>
    <xdr:to>
      <xdr:col>85</xdr:col>
      <xdr:colOff>177800</xdr:colOff>
      <xdr:row>57</xdr:row>
      <xdr:rowOff>117101</xdr:rowOff>
    </xdr:to>
    <xdr:sp macro="" textlink="">
      <xdr:nvSpPr>
        <xdr:cNvPr id="591" name="楕円 590"/>
        <xdr:cNvSpPr/>
      </xdr:nvSpPr>
      <xdr:spPr>
        <a:xfrm>
          <a:off x="16268700" y="97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165378</xdr:rowOff>
    </xdr:from>
    <xdr:ext cx="534377" cy="259045"/>
    <xdr:sp macro="" textlink="">
      <xdr:nvSpPr>
        <xdr:cNvPr id="592" name="教育費該当値テキスト"/>
        <xdr:cNvSpPr txBox="1"/>
      </xdr:nvSpPr>
      <xdr:spPr>
        <a:xfrm>
          <a:off x="16370300" y="97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126905</xdr:rowOff>
    </xdr:from>
    <xdr:to>
      <xdr:col>81</xdr:col>
      <xdr:colOff>101600</xdr:colOff>
      <xdr:row>58</xdr:row>
      <xdr:rowOff>57055</xdr:rowOff>
    </xdr:to>
    <xdr:sp macro="" textlink="">
      <xdr:nvSpPr>
        <xdr:cNvPr id="593" name="楕円 592"/>
        <xdr:cNvSpPr/>
      </xdr:nvSpPr>
      <xdr:spPr>
        <a:xfrm>
          <a:off x="15430500" y="98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48182</xdr:rowOff>
    </xdr:from>
    <xdr:ext cx="534377" cy="259045"/>
    <xdr:sp macro="" textlink="">
      <xdr:nvSpPr>
        <xdr:cNvPr id="594" name="テキスト ボックス 593"/>
        <xdr:cNvSpPr txBox="1"/>
      </xdr:nvSpPr>
      <xdr:spPr>
        <a:xfrm>
          <a:off x="15214111" y="9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166167</xdr:rowOff>
    </xdr:from>
    <xdr:to>
      <xdr:col>76</xdr:col>
      <xdr:colOff>165100</xdr:colOff>
      <xdr:row>58</xdr:row>
      <xdr:rowOff>96317</xdr:rowOff>
    </xdr:to>
    <xdr:sp macro="" textlink="">
      <xdr:nvSpPr>
        <xdr:cNvPr id="595" name="楕円 594"/>
        <xdr:cNvSpPr/>
      </xdr:nvSpPr>
      <xdr:spPr>
        <a:xfrm>
          <a:off x="14541500" y="99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87444</xdr:rowOff>
    </xdr:from>
    <xdr:ext cx="534377" cy="259045"/>
    <xdr:sp macro="" textlink="">
      <xdr:nvSpPr>
        <xdr:cNvPr id="596" name="テキスト ボックス 595"/>
        <xdr:cNvSpPr txBox="1"/>
      </xdr:nvSpPr>
      <xdr:spPr>
        <a:xfrm>
          <a:off x="14325111" y="100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109417</xdr:rowOff>
    </xdr:from>
    <xdr:to>
      <xdr:col>72</xdr:col>
      <xdr:colOff>38100</xdr:colOff>
      <xdr:row>58</xdr:row>
      <xdr:rowOff>39567</xdr:rowOff>
    </xdr:to>
    <xdr:sp macro="" textlink="">
      <xdr:nvSpPr>
        <xdr:cNvPr id="597" name="楕円 596"/>
        <xdr:cNvSpPr/>
      </xdr:nvSpPr>
      <xdr:spPr>
        <a:xfrm>
          <a:off x="13652500" y="98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30694</xdr:rowOff>
    </xdr:from>
    <xdr:ext cx="534377" cy="259045"/>
    <xdr:sp macro="" textlink="">
      <xdr:nvSpPr>
        <xdr:cNvPr id="598" name="テキスト ボックス 597"/>
        <xdr:cNvSpPr txBox="1"/>
      </xdr:nvSpPr>
      <xdr:spPr>
        <a:xfrm>
          <a:off x="13436111" y="99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62058</xdr:rowOff>
    </xdr:from>
    <xdr:to>
      <xdr:col>67</xdr:col>
      <xdr:colOff>101600</xdr:colOff>
      <xdr:row>58</xdr:row>
      <xdr:rowOff>163658</xdr:rowOff>
    </xdr:to>
    <xdr:sp macro="" textlink="">
      <xdr:nvSpPr>
        <xdr:cNvPr id="599" name="楕円 598"/>
        <xdr:cNvSpPr/>
      </xdr:nvSpPr>
      <xdr:spPr>
        <a:xfrm>
          <a:off x="12763500" y="100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154785</xdr:rowOff>
    </xdr:from>
    <xdr:ext cx="534377" cy="259045"/>
    <xdr:sp macro="" textlink="">
      <xdr:nvSpPr>
        <xdr:cNvPr id="600" name="テキスト ボックス 599"/>
        <xdr:cNvSpPr txBox="1"/>
      </xdr:nvSpPr>
      <xdr:spPr>
        <a:xfrm>
          <a:off x="12547111" y="100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4" name="テキスト ボックス 613"/>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6" name="テキスト ボックス 615"/>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8" name="テキスト ボックス 617"/>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26" name="直線コネクタ 625"/>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29" name="災害復旧費最大値テキスト"/>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0" name="直線コネクタ 629"/>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2" name="災害復旧費平均値テキスト"/>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3" name="フローチャート: 判断 632"/>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5" name="フローチャート: 判断 634"/>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36" name="テキスト ボックス 635"/>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78195</xdr:rowOff>
    </xdr:from>
    <xdr:to>
      <xdr:col>76</xdr:col>
      <xdr:colOff>114300</xdr:colOff>
      <xdr:row>79</xdr:row>
      <xdr:rowOff>98879</xdr:rowOff>
    </xdr:to>
    <xdr:cxnSp macro="">
      <xdr:nvCxnSpPr>
        <xdr:cNvPr id="637" name="直線コネクタ 636"/>
        <xdr:cNvCxnSpPr/>
      </xdr:nvCxnSpPr>
      <xdr:spPr>
        <a:xfrm>
          <a:off x="13703300" y="13622745"/>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38" name="フローチャート: 判断 637"/>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39" name="テキスト ボックス 638"/>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78195</xdr:rowOff>
    </xdr:from>
    <xdr:to>
      <xdr:col>71</xdr:col>
      <xdr:colOff>177800</xdr:colOff>
      <xdr:row>79</xdr:row>
      <xdr:rowOff>98879</xdr:rowOff>
    </xdr:to>
    <xdr:cxnSp macro="">
      <xdr:nvCxnSpPr>
        <xdr:cNvPr id="640" name="直線コネクタ 639"/>
        <xdr:cNvCxnSpPr/>
      </xdr:nvCxnSpPr>
      <xdr:spPr>
        <a:xfrm flipV="1">
          <a:off x="12814300" y="13622745"/>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1" name="フローチャート: 判断 640"/>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2" name="テキスト ボックス 641"/>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3" name="フローチャート: 判断 642"/>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4" name="テキスト ボックス 643"/>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27395</xdr:rowOff>
    </xdr:from>
    <xdr:to>
      <xdr:col>72</xdr:col>
      <xdr:colOff>38100</xdr:colOff>
      <xdr:row>79</xdr:row>
      <xdr:rowOff>128995</xdr:rowOff>
    </xdr:to>
    <xdr:sp macro="" textlink="">
      <xdr:nvSpPr>
        <xdr:cNvPr id="656" name="楕円 655"/>
        <xdr:cNvSpPr/>
      </xdr:nvSpPr>
      <xdr:spPr>
        <a:xfrm>
          <a:off x="13652500" y="135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120122</xdr:rowOff>
    </xdr:from>
    <xdr:ext cx="378565" cy="259045"/>
    <xdr:sp macro="" textlink="">
      <xdr:nvSpPr>
        <xdr:cNvPr id="657" name="テキスト ボックス 656"/>
        <xdr:cNvSpPr txBox="1"/>
      </xdr:nvSpPr>
      <xdr:spPr>
        <a:xfrm>
          <a:off x="13514017" y="13664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3" name="直線コネクタ 682"/>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4" name="公債費最小値テキスト"/>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5" name="直線コネクタ 684"/>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86" name="公債費最大値テキスト"/>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7" name="直線コネクタ 686"/>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157531</xdr:rowOff>
    </xdr:from>
    <xdr:to>
      <xdr:col>85</xdr:col>
      <xdr:colOff>127000</xdr:colOff>
      <xdr:row>96</xdr:row>
      <xdr:rowOff>162864</xdr:rowOff>
    </xdr:to>
    <xdr:cxnSp macro="">
      <xdr:nvCxnSpPr>
        <xdr:cNvPr id="688" name="直線コネクタ 687"/>
        <xdr:cNvCxnSpPr/>
      </xdr:nvCxnSpPr>
      <xdr:spPr>
        <a:xfrm flipV="1">
          <a:off x="15481300" y="16616731"/>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89" name="公債費平均値テキスト"/>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0" name="フローチャート: 判断 689"/>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127451</xdr:rowOff>
    </xdr:from>
    <xdr:to>
      <xdr:col>81</xdr:col>
      <xdr:colOff>50800</xdr:colOff>
      <xdr:row>96</xdr:row>
      <xdr:rowOff>162864</xdr:rowOff>
    </xdr:to>
    <xdr:cxnSp macro="">
      <xdr:nvCxnSpPr>
        <xdr:cNvPr id="691" name="直線コネクタ 690"/>
        <xdr:cNvCxnSpPr/>
      </xdr:nvCxnSpPr>
      <xdr:spPr>
        <a:xfrm>
          <a:off x="14592300" y="16586651"/>
          <a:ext cx="889000" cy="3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2" name="フローチャート: 判断 691"/>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3" name="テキスト ボックス 692"/>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127451</xdr:rowOff>
    </xdr:from>
    <xdr:to>
      <xdr:col>76</xdr:col>
      <xdr:colOff>114300</xdr:colOff>
      <xdr:row>97</xdr:row>
      <xdr:rowOff>25761</xdr:rowOff>
    </xdr:to>
    <xdr:cxnSp macro="">
      <xdr:nvCxnSpPr>
        <xdr:cNvPr id="694" name="直線コネクタ 693"/>
        <xdr:cNvCxnSpPr/>
      </xdr:nvCxnSpPr>
      <xdr:spPr>
        <a:xfrm flipV="1">
          <a:off x="13703300" y="16586651"/>
          <a:ext cx="889000" cy="6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5" name="フローチャート: 判断 694"/>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696" name="テキスト ボックス 695"/>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25761</xdr:rowOff>
    </xdr:from>
    <xdr:to>
      <xdr:col>71</xdr:col>
      <xdr:colOff>177800</xdr:colOff>
      <xdr:row>97</xdr:row>
      <xdr:rowOff>41669</xdr:rowOff>
    </xdr:to>
    <xdr:cxnSp macro="">
      <xdr:nvCxnSpPr>
        <xdr:cNvPr id="697" name="直線コネクタ 696"/>
        <xdr:cNvCxnSpPr/>
      </xdr:nvCxnSpPr>
      <xdr:spPr>
        <a:xfrm flipV="1">
          <a:off x="12814300" y="16656411"/>
          <a:ext cx="889000" cy="1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698" name="フローチャート: 判断 697"/>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699" name="テキスト ボックス 698"/>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0" name="フローチャート: 判断 699"/>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1" name="テキスト ボックス 700"/>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106731</xdr:rowOff>
    </xdr:from>
    <xdr:to>
      <xdr:col>85</xdr:col>
      <xdr:colOff>177800</xdr:colOff>
      <xdr:row>97</xdr:row>
      <xdr:rowOff>36881</xdr:rowOff>
    </xdr:to>
    <xdr:sp macro="" textlink="">
      <xdr:nvSpPr>
        <xdr:cNvPr id="707" name="楕円 706"/>
        <xdr:cNvSpPr/>
      </xdr:nvSpPr>
      <xdr:spPr>
        <a:xfrm>
          <a:off x="16268700" y="165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21658</xdr:rowOff>
    </xdr:from>
    <xdr:ext cx="534377" cy="259045"/>
    <xdr:sp macro="" textlink="">
      <xdr:nvSpPr>
        <xdr:cNvPr id="708" name="公債費該当値テキスト"/>
        <xdr:cNvSpPr txBox="1"/>
      </xdr:nvSpPr>
      <xdr:spPr>
        <a:xfrm>
          <a:off x="16370300" y="1648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112064</xdr:rowOff>
    </xdr:from>
    <xdr:to>
      <xdr:col>81</xdr:col>
      <xdr:colOff>101600</xdr:colOff>
      <xdr:row>97</xdr:row>
      <xdr:rowOff>42214</xdr:rowOff>
    </xdr:to>
    <xdr:sp macro="" textlink="">
      <xdr:nvSpPr>
        <xdr:cNvPr id="709" name="楕円 708"/>
        <xdr:cNvSpPr/>
      </xdr:nvSpPr>
      <xdr:spPr>
        <a:xfrm>
          <a:off x="15430500" y="1657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33341</xdr:rowOff>
    </xdr:from>
    <xdr:ext cx="534377" cy="259045"/>
    <xdr:sp macro="" textlink="">
      <xdr:nvSpPr>
        <xdr:cNvPr id="710" name="テキスト ボックス 709"/>
        <xdr:cNvSpPr txBox="1"/>
      </xdr:nvSpPr>
      <xdr:spPr>
        <a:xfrm>
          <a:off x="15214111" y="1666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76651</xdr:rowOff>
    </xdr:from>
    <xdr:to>
      <xdr:col>76</xdr:col>
      <xdr:colOff>165100</xdr:colOff>
      <xdr:row>97</xdr:row>
      <xdr:rowOff>6801</xdr:rowOff>
    </xdr:to>
    <xdr:sp macro="" textlink="">
      <xdr:nvSpPr>
        <xdr:cNvPr id="711" name="楕円 710"/>
        <xdr:cNvSpPr/>
      </xdr:nvSpPr>
      <xdr:spPr>
        <a:xfrm>
          <a:off x="14541500" y="165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169378</xdr:rowOff>
    </xdr:from>
    <xdr:ext cx="534377" cy="259045"/>
    <xdr:sp macro="" textlink="">
      <xdr:nvSpPr>
        <xdr:cNvPr id="712" name="テキスト ボックス 711"/>
        <xdr:cNvSpPr txBox="1"/>
      </xdr:nvSpPr>
      <xdr:spPr>
        <a:xfrm>
          <a:off x="14325111" y="1662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146411</xdr:rowOff>
    </xdr:from>
    <xdr:to>
      <xdr:col>72</xdr:col>
      <xdr:colOff>38100</xdr:colOff>
      <xdr:row>97</xdr:row>
      <xdr:rowOff>76561</xdr:rowOff>
    </xdr:to>
    <xdr:sp macro="" textlink="">
      <xdr:nvSpPr>
        <xdr:cNvPr id="713" name="楕円 712"/>
        <xdr:cNvSpPr/>
      </xdr:nvSpPr>
      <xdr:spPr>
        <a:xfrm>
          <a:off x="13652500" y="1660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67688</xdr:rowOff>
    </xdr:from>
    <xdr:ext cx="534377" cy="259045"/>
    <xdr:sp macro="" textlink="">
      <xdr:nvSpPr>
        <xdr:cNvPr id="714" name="テキスト ボックス 713"/>
        <xdr:cNvSpPr txBox="1"/>
      </xdr:nvSpPr>
      <xdr:spPr>
        <a:xfrm>
          <a:off x="13436111" y="1669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162319</xdr:rowOff>
    </xdr:from>
    <xdr:to>
      <xdr:col>67</xdr:col>
      <xdr:colOff>101600</xdr:colOff>
      <xdr:row>97</xdr:row>
      <xdr:rowOff>92469</xdr:rowOff>
    </xdr:to>
    <xdr:sp macro="" textlink="">
      <xdr:nvSpPr>
        <xdr:cNvPr id="715" name="楕円 714"/>
        <xdr:cNvSpPr/>
      </xdr:nvSpPr>
      <xdr:spPr>
        <a:xfrm>
          <a:off x="12763500" y="166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83596</xdr:rowOff>
    </xdr:from>
    <xdr:ext cx="534377" cy="259045"/>
    <xdr:sp macro="" textlink="">
      <xdr:nvSpPr>
        <xdr:cNvPr id="716" name="テキスト ボックス 715"/>
        <xdr:cNvSpPr txBox="1"/>
      </xdr:nvSpPr>
      <xdr:spPr>
        <a:xfrm>
          <a:off x="12547111" y="1671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0" name="直線コネクタ 739"/>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1" name="諸支出金最小値テキスト"/>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3" name="諸支出金最大値テキスト"/>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4" name="直線コネクタ 743"/>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46" name="諸支出金平均値テキスト"/>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47" name="フローチャート: 判断 746"/>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49" name="フローチャート: 判断 748"/>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0" name="テキスト ボックス 749"/>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2" name="フローチャート: 判断 751"/>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3" name="テキスト ボックス 752"/>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5" name="フローチャート: 判断 754"/>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56" name="テキスト ボックス 755"/>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57" name="フローチャート: 判断 756"/>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58" name="テキスト ボックス 757"/>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5" name="諸支出金該当値テキスト"/>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全体の構成比の中で最も大きな割合を占める民生費は、前年度比で</a:t>
          </a:r>
          <a:r>
            <a:rPr kumimoji="1" lang="en-US" altLang="ja-JP" sz="1300">
              <a:latin typeface="ＭＳ Ｐゴシック" panose="020B0600070205080204" pitchFamily="50" charset="-128"/>
              <a:ea typeface="ＭＳ Ｐゴシック" panose="020B0600070205080204" pitchFamily="50" charset="-128"/>
            </a:rPr>
            <a:t>5,860</a:t>
          </a:r>
          <a:r>
            <a:rPr kumimoji="1" lang="ja-JP" altLang="en-US" sz="1300">
              <a:latin typeface="ＭＳ Ｐゴシック" panose="020B0600070205080204" pitchFamily="50" charset="-128"/>
              <a:ea typeface="ＭＳ Ｐゴシック" panose="020B0600070205080204" pitchFamily="50" charset="-128"/>
            </a:rPr>
            <a:t>円増加し、住民一人当たり</a:t>
          </a:r>
          <a:r>
            <a:rPr kumimoji="1" lang="en-US" altLang="ja-JP" sz="1300">
              <a:latin typeface="ＭＳ Ｐゴシック" panose="020B0600070205080204" pitchFamily="50" charset="-128"/>
              <a:ea typeface="ＭＳ Ｐゴシック" panose="020B0600070205080204" pitchFamily="50" charset="-128"/>
            </a:rPr>
            <a:t>191,294</a:t>
          </a:r>
          <a:r>
            <a:rPr kumimoji="1" lang="ja-JP" altLang="en-US" sz="1300">
              <a:latin typeface="ＭＳ Ｐゴシック" panose="020B0600070205080204" pitchFamily="50" charset="-128"/>
              <a:ea typeface="ＭＳ Ｐゴシック" panose="020B0600070205080204" pitchFamily="50" charset="-128"/>
            </a:rPr>
            <a:t>円となり、過去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最も高い数値となった。物価高騰対応生活支援特別給付金が大幅な増となった一方で、国民健康保険事業特別会計繰出金や子育て世帯等臨時特別支援事業費補助金（電力・ガス・食料品等価格高騰緊急支援給付金）が大幅な減となったことによって、社会福祉費は減となったものの、児童福祉費や老人福祉費、生活保護費が年々増加傾向にあるため、民生費全体としては増となった。</a:t>
          </a:r>
        </a:p>
        <a:p>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番目に割合の大きい総務費は、前年度比で</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円増加し、住民一人当たり</a:t>
          </a:r>
          <a:r>
            <a:rPr kumimoji="1" lang="en-US" altLang="ja-JP" sz="1300">
              <a:latin typeface="ＭＳ Ｐゴシック" panose="020B0600070205080204" pitchFamily="50" charset="-128"/>
              <a:ea typeface="ＭＳ Ｐゴシック" panose="020B0600070205080204" pitchFamily="50" charset="-128"/>
            </a:rPr>
            <a:t>52,584</a:t>
          </a:r>
          <a:r>
            <a:rPr kumimoji="1" lang="ja-JP" altLang="en-US" sz="1300">
              <a:latin typeface="ＭＳ Ｐゴシック" panose="020B0600070205080204" pitchFamily="50" charset="-128"/>
              <a:ea typeface="ＭＳ Ｐゴシック" panose="020B0600070205080204" pitchFamily="50" charset="-128"/>
            </a:rPr>
            <a:t>円となった。主な要因は総務管理費の増によるもので、職員退職手当基金積立金や一般職通常退職手当が減となった一方で、内部情報等統合管理システム環境導入委託等が増となった。</a:t>
          </a:r>
        </a:p>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番目に割合の大きい教育費は、前年度比で</a:t>
          </a:r>
          <a:r>
            <a:rPr kumimoji="1" lang="en-US" altLang="ja-JP" sz="1300">
              <a:latin typeface="ＭＳ Ｐゴシック" panose="020B0600070205080204" pitchFamily="50" charset="-128"/>
              <a:ea typeface="ＭＳ Ｐゴシック" panose="020B0600070205080204" pitchFamily="50" charset="-128"/>
            </a:rPr>
            <a:t>5,848</a:t>
          </a:r>
          <a:r>
            <a:rPr kumimoji="1" lang="ja-JP" altLang="en-US" sz="1300">
              <a:latin typeface="ＭＳ Ｐゴシック" panose="020B0600070205080204" pitchFamily="50" charset="-128"/>
              <a:ea typeface="ＭＳ Ｐゴシック" panose="020B0600070205080204" pitchFamily="50" charset="-128"/>
            </a:rPr>
            <a:t>円増加し、住民一人当たり</a:t>
          </a:r>
          <a:r>
            <a:rPr kumimoji="1" lang="en-US" altLang="ja-JP" sz="1300">
              <a:latin typeface="ＭＳ Ｐゴシック" panose="020B0600070205080204" pitchFamily="50" charset="-128"/>
              <a:ea typeface="ＭＳ Ｐゴシック" panose="020B0600070205080204" pitchFamily="50" charset="-128"/>
            </a:rPr>
            <a:t>36,853</a:t>
          </a:r>
          <a:r>
            <a:rPr kumimoji="1" lang="ja-JP" altLang="en-US" sz="1300">
              <a:latin typeface="ＭＳ Ｐゴシック" panose="020B0600070205080204" pitchFamily="50" charset="-128"/>
              <a:ea typeface="ＭＳ Ｐゴシック" panose="020B0600070205080204" pitchFamily="50" charset="-128"/>
            </a:rPr>
            <a:t>円となった。主な要因としては、学校給食の賄材料費や東中学校エレベーター設置工事の増によるものである。</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実質収支比率は前年度に比べ</a:t>
          </a:r>
          <a:r>
            <a:rPr kumimoji="1" lang="en-US" altLang="ja-JP" sz="1200">
              <a:latin typeface="ＭＳ ゴシック" pitchFamily="49" charset="-128"/>
              <a:ea typeface="ＭＳ ゴシック" pitchFamily="49" charset="-128"/>
            </a:rPr>
            <a:t>3.78</a:t>
          </a:r>
          <a:r>
            <a:rPr kumimoji="1" lang="ja-JP" altLang="en-US" sz="1200">
              <a:latin typeface="ＭＳ ゴシック" pitchFamily="49" charset="-128"/>
              <a:ea typeface="ＭＳ ゴシック" pitchFamily="49" charset="-128"/>
            </a:rPr>
            <a:t>ポイント減少し、過去</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年間で最も低い比率となった。これは、分子の実質収支額が減少した一方で、分母の標準財政規模が増加したことによる。</a:t>
          </a:r>
        </a:p>
        <a:p>
          <a:r>
            <a:rPr kumimoji="1" lang="ja-JP" altLang="en-US" sz="1200">
              <a:latin typeface="ＭＳ ゴシック" pitchFamily="49" charset="-128"/>
              <a:ea typeface="ＭＳ ゴシック" pitchFamily="49" charset="-128"/>
            </a:rPr>
            <a:t>分子となる実質収支額は、形式収支が増加したものの、翌年度に繰り越すべき財源の増加がそれを上回ったため減となった。</a:t>
          </a:r>
        </a:p>
        <a:p>
          <a:r>
            <a:rPr kumimoji="1" lang="ja-JP" altLang="en-US" sz="1200">
              <a:latin typeface="ＭＳ ゴシック" pitchFamily="49" charset="-128"/>
              <a:ea typeface="ＭＳ ゴシック" pitchFamily="49" charset="-128"/>
            </a:rPr>
            <a:t>分母となる標準財政規模は、臨時財政対策債振替相当額が減少したものの、標準税収入額や普通交付税が増加したことによって増となった。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全会計の実質収支額が黒字のため、連結実質赤字額は発生せず、連結実質赤字比率は算定されていない。</a:t>
          </a:r>
        </a:p>
        <a:p>
          <a:r>
            <a:rPr kumimoji="1" lang="ja-JP" altLang="en-US" sz="1400">
              <a:latin typeface="ＭＳ ゴシック" pitchFamily="49" charset="-128"/>
              <a:ea typeface="ＭＳ ゴシック" pitchFamily="49" charset="-128"/>
            </a:rPr>
            <a:t>一般会計は、実質収支額の減少は、歳出決算額の減少額が歳入決算額の減少額を上回ったものの、翌年度に繰り越すべき財源が増加したことにより前年比</a:t>
          </a:r>
          <a:r>
            <a:rPr kumimoji="1" lang="en-US" altLang="ja-JP" sz="1400">
              <a:latin typeface="ＭＳ ゴシック" pitchFamily="49" charset="-128"/>
              <a:ea typeface="ＭＳ ゴシック" pitchFamily="49" charset="-128"/>
            </a:rPr>
            <a:t>945</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水道事業会計は、流動負債、流動資産がともに増となったが、流動資産の増加額が上回ったため資金余剰額は前年比</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公共下水道事業会計は、流動負債、流動資産がともに増となったものの、控除企業債等が減となったため、資金余剰額は前年比</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実質公債費比率の分子は、元利償還金が増加したものの、下水道事業債等の元利償還金に対する負担金等が</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百万円、公債費に準ずる債務負担行為に基づく支出額が</a:t>
          </a:r>
          <a:r>
            <a:rPr kumimoji="1" lang="en-US" altLang="ja-JP" sz="1400">
              <a:latin typeface="ＭＳ ゴシック" pitchFamily="49" charset="-128"/>
              <a:ea typeface="ＭＳ ゴシック" pitchFamily="49" charset="-128"/>
            </a:rPr>
            <a:t>421</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また特定財源や基準財政需要額算入額も減少しており、分子全体で前年度より</a:t>
          </a:r>
          <a:r>
            <a:rPr kumimoji="1" lang="en-US" altLang="ja-JP" sz="1400">
              <a:latin typeface="ＭＳ ゴシック" pitchFamily="49" charset="-128"/>
              <a:ea typeface="ＭＳ ゴシック" pitchFamily="49" charset="-128"/>
            </a:rPr>
            <a:t>155</a:t>
          </a:r>
          <a:r>
            <a:rPr kumimoji="1" lang="ja-JP" altLang="en-US" sz="1400">
              <a:latin typeface="ＭＳ ゴシック" pitchFamily="49" charset="-128"/>
              <a:ea typeface="ＭＳ ゴシック" pitchFamily="49" charset="-128"/>
            </a:rPr>
            <a:t>百万円減少し、過去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番目に高い額となった。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effectLst/>
              <a:latin typeface="ＭＳ ゴシック" panose="020B0609070205080204" pitchFamily="49" charset="-128"/>
              <a:ea typeface="ＭＳ ゴシック" panose="020B0609070205080204" pitchFamily="49" charset="-128"/>
            </a:rPr>
            <a:t>減債基金利用なし。</a:t>
          </a:r>
          <a:endParaRPr lang="en-US"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年度の将来負担比率（分子）は、将来負担額、充当可能財源等ともに減少したものの、将来負担額の減少額が充当可能財源等の減少額を下回ったため、全体として増加した。</a:t>
          </a:r>
        </a:p>
        <a:p>
          <a:r>
            <a:rPr kumimoji="1" lang="ja-JP" altLang="en-US" sz="1400">
              <a:latin typeface="ＭＳ ゴシック" pitchFamily="49" charset="-128"/>
              <a:ea typeface="ＭＳ ゴシック" pitchFamily="49" charset="-128"/>
            </a:rPr>
            <a:t>将来負担額の減少要因は、起債償還額が発行額を上回ったことで一般会計の地方債現在高が減少したこと、公営企業債等繰入見込額及び一部事務組合が借り入れた地方債の償還に係る負担金見込額の減が挙げられる。</a:t>
          </a:r>
        </a:p>
        <a:p>
          <a:r>
            <a:rPr kumimoji="1" lang="ja-JP" altLang="en-US" sz="1400">
              <a:latin typeface="ＭＳ ゴシック" pitchFamily="49" charset="-128"/>
              <a:ea typeface="ＭＳ ゴシック" pitchFamily="49" charset="-128"/>
            </a:rPr>
            <a:t>充当可能財源等の減少要因は、一部を除く基金を廃止したことに伴い大幅減になったこと、地方債現在高に係る基準財政需要額算入見込み額が大幅減になったことが挙げられる。</a:t>
          </a:r>
        </a:p>
        <a:p>
          <a:r>
            <a:rPr kumimoji="1" lang="ja-JP" altLang="en-US" sz="1400">
              <a:latin typeface="ＭＳ ゴシック" pitchFamily="49" charset="-128"/>
              <a:ea typeface="ＭＳ ゴシック" pitchFamily="49" charset="-128"/>
            </a:rPr>
            <a:t>今後も、後年度負担を意識した市債借入を行いつつ、適切な財政調整基金残高を確保し、将来世代が事業実施に支障をきたすことのないよう財政健全化に努める。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神奈川県座間市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財政調整基金は増加したものの、その他特定目的基金は減少したため、基金全体で前年度より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財政調整基金は、当初予算、補正予算財源として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百万円を取り崩したが、予算の執行管理を徹底することで生み出された決算剰余金等を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百万円積み立て、結果的に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財政調整基金は、年度間の財源の不均衡を調整する機能を最大限に活用すべく、決算剰余金などを着実に積立てて、災害等不測の事態への備えとして一定額を確保し、堅実な財政運営に努める。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その他特定目的基金は、基金の使途に沿った適正な運用を行うとともに、基金の目的達成後には速やかに廃止する。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職員退職手当基金は、職員等の退職手当の費用に充当するために設置している。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ふるさとづくり基金は、誇りあふれるふるさとづくりのための費用に充当するために設置している。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地下水保全対策基金は、地下水を保全する事業の費用に充当するために設置している。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奨学金基金は、経済的な理由により高等学校課程または高等専門学校課程の修学が困難な市民の修学を奨励するために設置している。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年度は退職者が少なかったため、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ふるさとづくり基金は、ふるさと納税による寄附金等を積み立てたため、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基金の使途に沿った適正な運用を行うとともに、基金の目的達成後には速やかに廃止する。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財政調整基金は、当初予算、補正予算財源として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百万円を取り崩したが、予算の執行管理を徹底することで生み出された決算剰余金等を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百万円積み立て、結果的に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財政調整基金は、年度間の財源の不均衡を調整する機能を最大限に活用とすべく、決算剰余金などを着実に積立てて、災害等不測の事態への備えとして一定額を確保し、堅実な財政運営に努める。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50933779</v>
      </c>
      <c r="BO4" s="371"/>
      <c r="BP4" s="371"/>
      <c r="BQ4" s="371"/>
      <c r="BR4" s="371"/>
      <c r="BS4" s="371"/>
      <c r="BT4" s="371"/>
      <c r="BU4" s="372"/>
      <c r="BV4" s="370">
        <v>51116625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4.5999999999999996</v>
      </c>
      <c r="CU4" s="377"/>
      <c r="CV4" s="377"/>
      <c r="CW4" s="377"/>
      <c r="CX4" s="377"/>
      <c r="CY4" s="377"/>
      <c r="CZ4" s="377"/>
      <c r="DA4" s="378"/>
      <c r="DB4" s="376">
        <v>8.3000000000000007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48305509</v>
      </c>
      <c r="BO5" s="408"/>
      <c r="BP5" s="408"/>
      <c r="BQ5" s="408"/>
      <c r="BR5" s="408"/>
      <c r="BS5" s="408"/>
      <c r="BT5" s="408"/>
      <c r="BU5" s="409"/>
      <c r="BV5" s="407">
        <v>48627717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99.4</v>
      </c>
      <c r="CU5" s="405"/>
      <c r="CV5" s="405"/>
      <c r="CW5" s="405"/>
      <c r="CX5" s="405"/>
      <c r="CY5" s="405"/>
      <c r="CZ5" s="405"/>
      <c r="DA5" s="406"/>
      <c r="DB5" s="404">
        <v>99.4</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2628270</v>
      </c>
      <c r="BO6" s="408"/>
      <c r="BP6" s="408"/>
      <c r="BQ6" s="408"/>
      <c r="BR6" s="408"/>
      <c r="BS6" s="408"/>
      <c r="BT6" s="408"/>
      <c r="BU6" s="409"/>
      <c r="BV6" s="407">
        <v>2488908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99.4</v>
      </c>
      <c r="CU6" s="445"/>
      <c r="CV6" s="445"/>
      <c r="CW6" s="445"/>
      <c r="CX6" s="445"/>
      <c r="CY6" s="445"/>
      <c r="CZ6" s="445"/>
      <c r="DA6" s="446"/>
      <c r="DB6" s="444">
        <v>99.4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1422911</v>
      </c>
      <c r="BO7" s="408"/>
      <c r="BP7" s="408"/>
      <c r="BQ7" s="408"/>
      <c r="BR7" s="408"/>
      <c r="BS7" s="408"/>
      <c r="BT7" s="408"/>
      <c r="BU7" s="409"/>
      <c r="BV7" s="407">
        <v>339027</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26381353</v>
      </c>
      <c r="CU7" s="408"/>
      <c r="CV7" s="408"/>
      <c r="CW7" s="408"/>
      <c r="CX7" s="408"/>
      <c r="CY7" s="408"/>
      <c r="CZ7" s="408"/>
      <c r="DA7" s="409"/>
      <c r="DB7" s="407">
        <v>25755953</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1205359</v>
      </c>
      <c r="BO8" s="408"/>
      <c r="BP8" s="408"/>
      <c r="BQ8" s="408"/>
      <c r="BR8" s="408"/>
      <c r="BS8" s="408"/>
      <c r="BT8" s="408"/>
      <c r="BU8" s="409"/>
      <c r="BV8" s="407">
        <v>2149881</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0.83</v>
      </c>
      <c r="CU8" s="448"/>
      <c r="CV8" s="448"/>
      <c r="CW8" s="448"/>
      <c r="CX8" s="448"/>
      <c r="CY8" s="448"/>
      <c r="CZ8" s="448"/>
      <c r="DA8" s="449"/>
      <c r="DB8" s="447">
        <v>0.86</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132325</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-944522</v>
      </c>
      <c r="BO9" s="408"/>
      <c r="BP9" s="408"/>
      <c r="BQ9" s="408"/>
      <c r="BR9" s="408"/>
      <c r="BS9" s="408"/>
      <c r="BT9" s="408"/>
      <c r="BU9" s="409"/>
      <c r="BV9" s="407">
        <v>-93006</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7.8</v>
      </c>
      <c r="CU9" s="405"/>
      <c r="CV9" s="405"/>
      <c r="CW9" s="405"/>
      <c r="CX9" s="405"/>
      <c r="CY9" s="405"/>
      <c r="CZ9" s="405"/>
      <c r="DA9" s="406"/>
      <c r="DB9" s="404">
        <v>7.8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128737</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2040401</v>
      </c>
      <c r="BO10" s="408"/>
      <c r="BP10" s="408"/>
      <c r="BQ10" s="408"/>
      <c r="BR10" s="408"/>
      <c r="BS10" s="408"/>
      <c r="BT10" s="408"/>
      <c r="BU10" s="409"/>
      <c r="BV10" s="407">
        <v>1897376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131356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1918201</v>
      </c>
      <c r="BO12" s="408"/>
      <c r="BP12" s="408"/>
      <c r="BQ12" s="408"/>
      <c r="BR12" s="408"/>
      <c r="BS12" s="408"/>
      <c r="BT12" s="408"/>
      <c r="BU12" s="409"/>
      <c r="BV12" s="407">
        <v>2939732</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127639</v>
      </c>
      <c r="S13" s="492"/>
      <c r="T13" s="492"/>
      <c r="U13" s="492"/>
      <c r="V13" s="493"/>
      <c r="W13" s="423" t="s">
        <v>131</v>
      </c>
      <c r="X13" s="424"/>
      <c r="Y13" s="424"/>
      <c r="Z13" s="424"/>
      <c r="AA13" s="424"/>
      <c r="AB13" s="414"/>
      <c r="AC13" s="458">
        <v>304</v>
      </c>
      <c r="AD13" s="459"/>
      <c r="AE13" s="459"/>
      <c r="AF13" s="459"/>
      <c r="AG13" s="501"/>
      <c r="AH13" s="458">
        <v>355</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-822322</v>
      </c>
      <c r="BO13" s="408"/>
      <c r="BP13" s="408"/>
      <c r="BQ13" s="408"/>
      <c r="BR13" s="408"/>
      <c r="BS13" s="408"/>
      <c r="BT13" s="408"/>
      <c r="BU13" s="409"/>
      <c r="BV13" s="407">
        <v>-1135362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2.4</v>
      </c>
      <c r="CU13" s="405"/>
      <c r="CV13" s="405"/>
      <c r="CW13" s="405"/>
      <c r="CX13" s="405"/>
      <c r="CY13" s="405"/>
      <c r="CZ13" s="405"/>
      <c r="DA13" s="406"/>
      <c r="DB13" s="404">
        <v>1.7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131527</v>
      </c>
      <c r="S14" s="492"/>
      <c r="T14" s="492"/>
      <c r="U14" s="492"/>
      <c r="V14" s="493"/>
      <c r="W14" s="397"/>
      <c r="X14" s="398"/>
      <c r="Y14" s="398"/>
      <c r="Z14" s="398"/>
      <c r="AA14" s="398"/>
      <c r="AB14" s="387"/>
      <c r="AC14" s="494">
        <v>0.6</v>
      </c>
      <c r="AD14" s="495"/>
      <c r="AE14" s="495"/>
      <c r="AF14" s="495"/>
      <c r="AG14" s="496"/>
      <c r="AH14" s="494">
        <v>0.7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10.1</v>
      </c>
      <c r="CU14" s="506"/>
      <c r="CV14" s="506"/>
      <c r="CW14" s="506"/>
      <c r="CX14" s="506"/>
      <c r="CY14" s="506"/>
      <c r="CZ14" s="506"/>
      <c r="DA14" s="507"/>
      <c r="DB14" s="505">
        <v>10.1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127947</v>
      </c>
      <c r="S15" s="492"/>
      <c r="T15" s="492"/>
      <c r="U15" s="492"/>
      <c r="V15" s="493"/>
      <c r="W15" s="423" t="s">
        <v>137</v>
      </c>
      <c r="X15" s="424"/>
      <c r="Y15" s="424"/>
      <c r="Z15" s="424"/>
      <c r="AA15" s="424"/>
      <c r="AB15" s="414"/>
      <c r="AC15" s="458">
        <v>12177</v>
      </c>
      <c r="AD15" s="459"/>
      <c r="AE15" s="459"/>
      <c r="AF15" s="459"/>
      <c r="AG15" s="501"/>
      <c r="AH15" s="458">
        <v>13406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17551949</v>
      </c>
      <c r="BO15" s="371"/>
      <c r="BP15" s="371"/>
      <c r="BQ15" s="371"/>
      <c r="BR15" s="371"/>
      <c r="BS15" s="371"/>
      <c r="BT15" s="371"/>
      <c r="BU15" s="372"/>
      <c r="BV15" s="370">
        <v>17108192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22.5</v>
      </c>
      <c r="AD16" s="495"/>
      <c r="AE16" s="495"/>
      <c r="AF16" s="495"/>
      <c r="AG16" s="496"/>
      <c r="AH16" s="494">
        <v>24.6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21372400</v>
      </c>
      <c r="BO16" s="408"/>
      <c r="BP16" s="408"/>
      <c r="BQ16" s="408"/>
      <c r="BR16" s="408"/>
      <c r="BS16" s="408"/>
      <c r="BT16" s="408"/>
      <c r="BU16" s="409"/>
      <c r="BV16" s="407">
        <v>20512013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41735</v>
      </c>
      <c r="AD17" s="459"/>
      <c r="AE17" s="459"/>
      <c r="AF17" s="459"/>
      <c r="AG17" s="501"/>
      <c r="AH17" s="458">
        <v>40688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22267829</v>
      </c>
      <c r="BO17" s="408"/>
      <c r="BP17" s="408"/>
      <c r="BQ17" s="408"/>
      <c r="BR17" s="408"/>
      <c r="BS17" s="408"/>
      <c r="BT17" s="408"/>
      <c r="BU17" s="409"/>
      <c r="BV17" s="407">
        <v>21699092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17.57</v>
      </c>
      <c r="M18" s="531"/>
      <c r="N18" s="531"/>
      <c r="O18" s="531"/>
      <c r="P18" s="531"/>
      <c r="Q18" s="531"/>
      <c r="R18" s="532"/>
      <c r="S18" s="532"/>
      <c r="T18" s="532"/>
      <c r="U18" s="532"/>
      <c r="V18" s="533"/>
      <c r="W18" s="425"/>
      <c r="X18" s="426"/>
      <c r="Y18" s="426"/>
      <c r="Z18" s="426"/>
      <c r="AA18" s="426"/>
      <c r="AB18" s="417"/>
      <c r="AC18" s="534">
        <v>77</v>
      </c>
      <c r="AD18" s="535"/>
      <c r="AE18" s="535"/>
      <c r="AF18" s="535"/>
      <c r="AG18" s="536"/>
      <c r="AH18" s="534">
        <v>74.7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26389039</v>
      </c>
      <c r="BO18" s="408"/>
      <c r="BP18" s="408"/>
      <c r="BQ18" s="408"/>
      <c r="BR18" s="408"/>
      <c r="BS18" s="408"/>
      <c r="BT18" s="408"/>
      <c r="BU18" s="409"/>
      <c r="BV18" s="407">
        <v>25747786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7531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35630378</v>
      </c>
      <c r="BO19" s="408"/>
      <c r="BP19" s="408"/>
      <c r="BQ19" s="408"/>
      <c r="BR19" s="408"/>
      <c r="BS19" s="408"/>
      <c r="BT19" s="408"/>
      <c r="BU19" s="409"/>
      <c r="BV19" s="407">
        <v>35153542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60257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23342867</v>
      </c>
      <c r="BO22" s="371"/>
      <c r="BP22" s="371"/>
      <c r="BQ22" s="371"/>
      <c r="BR22" s="371"/>
      <c r="BS22" s="371"/>
      <c r="BT22" s="371"/>
      <c r="BU22" s="372"/>
      <c r="BV22" s="370">
        <v>25512864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19011244</v>
      </c>
      <c r="BO23" s="408"/>
      <c r="BP23" s="408"/>
      <c r="BQ23" s="408"/>
      <c r="BR23" s="408"/>
      <c r="BS23" s="408"/>
      <c r="BT23" s="408"/>
      <c r="BU23" s="409"/>
      <c r="BV23" s="407">
        <v>20756670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9210</v>
      </c>
      <c r="R24" s="459"/>
      <c r="S24" s="459"/>
      <c r="T24" s="459"/>
      <c r="U24" s="459"/>
      <c r="V24" s="501"/>
      <c r="W24" s="553"/>
      <c r="X24" s="554"/>
      <c r="Y24" s="555"/>
      <c r="Z24" s="457" t="s">
        <v>162</v>
      </c>
      <c r="AA24" s="437"/>
      <c r="AB24" s="437"/>
      <c r="AC24" s="437"/>
      <c r="AD24" s="437"/>
      <c r="AE24" s="437"/>
      <c r="AF24" s="437"/>
      <c r="AG24" s="438"/>
      <c r="AH24" s="458">
        <v>746</v>
      </c>
      <c r="AI24" s="459"/>
      <c r="AJ24" s="459"/>
      <c r="AK24" s="459"/>
      <c r="AL24" s="501"/>
      <c r="AM24" s="458">
        <v>2296188</v>
      </c>
      <c r="AN24" s="459"/>
      <c r="AO24" s="459"/>
      <c r="AP24" s="459"/>
      <c r="AQ24" s="459"/>
      <c r="AR24" s="501"/>
      <c r="AS24" s="458">
        <v>3078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7808942</v>
      </c>
      <c r="BO24" s="408"/>
      <c r="BP24" s="408"/>
      <c r="BQ24" s="408"/>
      <c r="BR24" s="408"/>
      <c r="BS24" s="408"/>
      <c r="BT24" s="408"/>
      <c r="BU24" s="409"/>
      <c r="BV24" s="407">
        <v>8262062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7440</v>
      </c>
      <c r="R25" s="459"/>
      <c r="S25" s="459"/>
      <c r="T25" s="459"/>
      <c r="U25" s="459"/>
      <c r="V25" s="501"/>
      <c r="W25" s="553"/>
      <c r="X25" s="554"/>
      <c r="Y25" s="555"/>
      <c r="Z25" s="457" t="s">
        <v>165</v>
      </c>
      <c r="AA25" s="437"/>
      <c r="AB25" s="437"/>
      <c r="AC25" s="437"/>
      <c r="AD25" s="437"/>
      <c r="AE25" s="437"/>
      <c r="AF25" s="437"/>
      <c r="AG25" s="438"/>
      <c r="AH25" s="458">
        <v>155</v>
      </c>
      <c r="AI25" s="459"/>
      <c r="AJ25" s="459"/>
      <c r="AK25" s="459"/>
      <c r="AL25" s="501"/>
      <c r="AM25" s="458">
        <v>480035</v>
      </c>
      <c r="AN25" s="459"/>
      <c r="AO25" s="459"/>
      <c r="AP25" s="459"/>
      <c r="AQ25" s="459"/>
      <c r="AR25" s="501"/>
      <c r="AS25" s="458">
        <v>3097</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9706522</v>
      </c>
      <c r="BO25" s="371"/>
      <c r="BP25" s="371"/>
      <c r="BQ25" s="371"/>
      <c r="BR25" s="371"/>
      <c r="BS25" s="371"/>
      <c r="BT25" s="371"/>
      <c r="BU25" s="372"/>
      <c r="BV25" s="370">
        <v>5558939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6960</v>
      </c>
      <c r="R26" s="459"/>
      <c r="S26" s="459"/>
      <c r="T26" s="459"/>
      <c r="U26" s="459"/>
      <c r="V26" s="501"/>
      <c r="W26" s="553"/>
      <c r="X26" s="554"/>
      <c r="Y26" s="555"/>
      <c r="Z26" s="457" t="s">
        <v>168</v>
      </c>
      <c r="AA26" s="559"/>
      <c r="AB26" s="559"/>
      <c r="AC26" s="559"/>
      <c r="AD26" s="559"/>
      <c r="AE26" s="559"/>
      <c r="AF26" s="559"/>
      <c r="AG26" s="560"/>
      <c r="AH26" s="458">
        <v>82</v>
      </c>
      <c r="AI26" s="459"/>
      <c r="AJ26" s="459"/>
      <c r="AK26" s="459"/>
      <c r="AL26" s="501"/>
      <c r="AM26" s="458">
        <v>260268</v>
      </c>
      <c r="AN26" s="459"/>
      <c r="AO26" s="459"/>
      <c r="AP26" s="459"/>
      <c r="AQ26" s="459"/>
      <c r="AR26" s="501"/>
      <c r="AS26" s="458">
        <v>3174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5410</v>
      </c>
      <c r="R27" s="459"/>
      <c r="S27" s="459"/>
      <c r="T27" s="459"/>
      <c r="U27" s="459"/>
      <c r="V27" s="501"/>
      <c r="W27" s="553"/>
      <c r="X27" s="554"/>
      <c r="Y27" s="555"/>
      <c r="Z27" s="457" t="s">
        <v>171</v>
      </c>
      <c r="AA27" s="437"/>
      <c r="AB27" s="437"/>
      <c r="AC27" s="437"/>
      <c r="AD27" s="437"/>
      <c r="AE27" s="437"/>
      <c r="AF27" s="437"/>
      <c r="AG27" s="438"/>
      <c r="AH27" s="458">
        <v>12</v>
      </c>
      <c r="AI27" s="459"/>
      <c r="AJ27" s="459"/>
      <c r="AK27" s="459"/>
      <c r="AL27" s="501"/>
      <c r="AM27" s="458">
        <v>48876</v>
      </c>
      <c r="AN27" s="459"/>
      <c r="AO27" s="459"/>
      <c r="AP27" s="459"/>
      <c r="AQ27" s="459"/>
      <c r="AR27" s="501"/>
      <c r="AS27" s="458">
        <v>4073</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4500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2793893</v>
      </c>
      <c r="BO28" s="371"/>
      <c r="BP28" s="371"/>
      <c r="BQ28" s="371"/>
      <c r="BR28" s="371"/>
      <c r="BS28" s="371"/>
      <c r="BT28" s="371"/>
      <c r="BU28" s="372"/>
      <c r="BV28" s="370">
        <v>2671693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20</v>
      </c>
      <c r="M29" s="459"/>
      <c r="N29" s="459"/>
      <c r="O29" s="459"/>
      <c r="P29" s="501"/>
      <c r="Q29" s="458">
        <v>4190</v>
      </c>
      <c r="R29" s="459"/>
      <c r="S29" s="459"/>
      <c r="T29" s="459"/>
      <c r="U29" s="459"/>
      <c r="V29" s="501"/>
      <c r="W29" s="556"/>
      <c r="X29" s="557"/>
      <c r="Y29" s="558"/>
      <c r="Z29" s="457" t="s">
        <v>177</v>
      </c>
      <c r="AA29" s="437"/>
      <c r="AB29" s="437"/>
      <c r="AC29" s="437"/>
      <c r="AD29" s="437"/>
      <c r="AE29" s="437"/>
      <c r="AF29" s="437"/>
      <c r="AG29" s="438"/>
      <c r="AH29" s="458">
        <v>758</v>
      </c>
      <c r="AI29" s="459"/>
      <c r="AJ29" s="459"/>
      <c r="AK29" s="459"/>
      <c r="AL29" s="501"/>
      <c r="AM29" s="458">
        <v>2345064</v>
      </c>
      <c r="AN29" s="459"/>
      <c r="AO29" s="459"/>
      <c r="AP29" s="459"/>
      <c r="AQ29" s="459"/>
      <c r="AR29" s="501"/>
      <c r="AS29" s="458">
        <v>3094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102.9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1018416</v>
      </c>
      <c r="BO30" s="527"/>
      <c r="BP30" s="527"/>
      <c r="BQ30" s="527"/>
      <c r="BR30" s="527"/>
      <c r="BS30" s="527"/>
      <c r="BT30" s="527"/>
      <c r="BU30" s="528"/>
      <c r="BV30" s="526">
        <v>1151194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高座清掃施設組合</v>
      </c>
      <c r="BZ34" s="598"/>
      <c r="CA34" s="598"/>
      <c r="CB34" s="598"/>
      <c r="CC34" s="598"/>
      <c r="CD34" s="598"/>
      <c r="CE34" s="598"/>
      <c r="CF34" s="598"/>
      <c r="CG34" s="598"/>
      <c r="CH34" s="598"/>
      <c r="CI34" s="598"/>
      <c r="CJ34" s="598"/>
      <c r="CK34" s="598"/>
      <c r="CL34" s="598"/>
      <c r="CM34" s="598"/>
      <c r="CN34" s="181"/>
      <c r="CO34" s="597">
        <f>IF(CQ34="","",MAX(C34:D43,U34:V43,AM34:AN43,BE34:BF43,BW34:BX43)+1)</f>
        <v>11</v>
      </c>
      <c r="CP34" s="597"/>
      <c r="CQ34" s="598" t="str">
        <f>IF('各会計、関係団体の財政状況及び健全化判断比率'!BS7="","",'各会計、関係団体の財政状況及び健全化判断比率'!BS7)</f>
        <v>座間市土地開発公社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広域大和斎場組合</v>
      </c>
      <c r="BZ35" s="598"/>
      <c r="CA35" s="598"/>
      <c r="CB35" s="598"/>
      <c r="CC35" s="598"/>
      <c r="CD35" s="598"/>
      <c r="CE35" s="598"/>
      <c r="CF35" s="598"/>
      <c r="CG35" s="598"/>
      <c r="CH35" s="598"/>
      <c r="CI35" s="598"/>
      <c r="CJ35" s="598"/>
      <c r="CK35" s="598"/>
      <c r="CL35" s="598"/>
      <c r="CM35" s="598"/>
      <c r="CN35" s="181"/>
      <c r="CO35" s="597">
        <f t="shared" ref="CO35:CO43" si="3">IF(CQ35="","",CO34+1)</f>
        <v>12</v>
      </c>
      <c r="CP35" s="597"/>
      <c r="CQ35" s="598" t="str">
        <f>IF('各会計、関係団体の財政状況及び健全化判断比率'!BS8="","",'各会計、関係団体の財政状況及び健全化判断比率'!BS8)</f>
        <v>座間市スポーツ・文化振興財団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神奈川県後期高齢者医療広域連合（一般会計）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神奈川県後期高齢者医療広域連合（事業会計）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xB+LCYKDjRPbvY2pqczudHh7U5ZK/+IHCxA2295z4JEChybbvzfIjrWPsyYoMwx8HSVgDpsD6pq8BGv9o0CehQ==" saltValue="6d+Sw2yaEe4gSzwROFIqW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19551872</v>
      </c>
      <c r="S5" s="613"/>
      <c r="T5" s="613"/>
      <c r="U5" s="613"/>
      <c r="V5" s="613"/>
      <c r="W5" s="613"/>
      <c r="X5" s="613"/>
      <c r="Y5" s="614"/>
      <c r="Z5" s="615">
        <v>38.4</v>
      </c>
      <c r="AA5" s="615"/>
      <c r="AB5" s="615"/>
      <c r="AC5" s="615"/>
      <c r="AD5" s="616">
        <v>18339329</v>
      </c>
      <c r="AE5" s="616"/>
      <c r="AF5" s="616"/>
      <c r="AG5" s="616"/>
      <c r="AH5" s="616"/>
      <c r="AI5" s="616"/>
      <c r="AJ5" s="616"/>
      <c r="AK5" s="616"/>
      <c r="AL5" s="617">
        <v>69.099999999999994</v>
      </c>
      <c r="AM5" s="618"/>
      <c r="AN5" s="618"/>
      <c r="AO5" s="619"/>
      <c r="AP5" s="609" t="s">
        <v>216</v>
      </c>
      <c r="AQ5" s="610"/>
      <c r="AR5" s="610"/>
      <c r="AS5" s="610"/>
      <c r="AT5" s="610"/>
      <c r="AU5" s="610"/>
      <c r="AV5" s="610"/>
      <c r="AW5" s="610"/>
      <c r="AX5" s="610"/>
      <c r="AY5" s="610"/>
      <c r="AZ5" s="610"/>
      <c r="BA5" s="610"/>
      <c r="BB5" s="610"/>
      <c r="BC5" s="610"/>
      <c r="BD5" s="610"/>
      <c r="BE5" s="610"/>
      <c r="BF5" s="611"/>
      <c r="BG5" s="623">
        <v>18339329</v>
      </c>
      <c r="BH5" s="624"/>
      <c r="BI5" s="624"/>
      <c r="BJ5" s="624"/>
      <c r="BK5" s="624"/>
      <c r="BL5" s="624"/>
      <c r="BM5" s="624"/>
      <c r="BN5" s="625"/>
      <c r="BO5" s="626">
        <v>93.8</v>
      </c>
      <c r="BP5" s="626"/>
      <c r="BQ5" s="626"/>
      <c r="BR5" s="626"/>
      <c r="BS5" s="627">
        <v>92213</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231105</v>
      </c>
      <c r="S6" s="624"/>
      <c r="T6" s="624"/>
      <c r="U6" s="624"/>
      <c r="V6" s="624"/>
      <c r="W6" s="624"/>
      <c r="X6" s="624"/>
      <c r="Y6" s="625"/>
      <c r="Z6" s="626">
        <v>0.5</v>
      </c>
      <c r="AA6" s="626"/>
      <c r="AB6" s="626"/>
      <c r="AC6" s="626"/>
      <c r="AD6" s="627">
        <v>231105</v>
      </c>
      <c r="AE6" s="627"/>
      <c r="AF6" s="627"/>
      <c r="AG6" s="627"/>
      <c r="AH6" s="627"/>
      <c r="AI6" s="627"/>
      <c r="AJ6" s="627"/>
      <c r="AK6" s="627"/>
      <c r="AL6" s="628">
        <v>0.9</v>
      </c>
      <c r="AM6" s="629"/>
      <c r="AN6" s="629"/>
      <c r="AO6" s="630"/>
      <c r="AP6" s="620" t="s">
        <v>221</v>
      </c>
      <c r="AQ6" s="621"/>
      <c r="AR6" s="621"/>
      <c r="AS6" s="621"/>
      <c r="AT6" s="621"/>
      <c r="AU6" s="621"/>
      <c r="AV6" s="621"/>
      <c r="AW6" s="621"/>
      <c r="AX6" s="621"/>
      <c r="AY6" s="621"/>
      <c r="AZ6" s="621"/>
      <c r="BA6" s="621"/>
      <c r="BB6" s="621"/>
      <c r="BC6" s="621"/>
      <c r="BD6" s="621"/>
      <c r="BE6" s="621"/>
      <c r="BF6" s="622"/>
      <c r="BG6" s="623">
        <v>18339329</v>
      </c>
      <c r="BH6" s="624"/>
      <c r="BI6" s="624"/>
      <c r="BJ6" s="624"/>
      <c r="BK6" s="624"/>
      <c r="BL6" s="624"/>
      <c r="BM6" s="624"/>
      <c r="BN6" s="625"/>
      <c r="BO6" s="626">
        <v>93.8</v>
      </c>
      <c r="BP6" s="626"/>
      <c r="BQ6" s="626"/>
      <c r="BR6" s="626"/>
      <c r="BS6" s="627">
        <v>92213</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277458</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277458</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6225</v>
      </c>
      <c r="S7" s="624"/>
      <c r="T7" s="624"/>
      <c r="U7" s="624"/>
      <c r="V7" s="624"/>
      <c r="W7" s="624"/>
      <c r="X7" s="624"/>
      <c r="Y7" s="625"/>
      <c r="Z7" s="626">
        <v>0</v>
      </c>
      <c r="AA7" s="626"/>
      <c r="AB7" s="626"/>
      <c r="AC7" s="626"/>
      <c r="AD7" s="627">
        <v>6225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9032060</v>
      </c>
      <c r="BH7" s="624"/>
      <c r="BI7" s="624"/>
      <c r="BJ7" s="624"/>
      <c r="BK7" s="624"/>
      <c r="BL7" s="624"/>
      <c r="BM7" s="624"/>
      <c r="BN7" s="625"/>
      <c r="BO7" s="626">
        <v>46.2</v>
      </c>
      <c r="BP7" s="626"/>
      <c r="BQ7" s="626"/>
      <c r="BR7" s="626"/>
      <c r="BS7" s="627">
        <v>92213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6907213</v>
      </c>
      <c r="CS7" s="624"/>
      <c r="CT7" s="624"/>
      <c r="CU7" s="624"/>
      <c r="CV7" s="624"/>
      <c r="CW7" s="624"/>
      <c r="CX7" s="624"/>
      <c r="CY7" s="625"/>
      <c r="CZ7" s="626">
        <v>14.3</v>
      </c>
      <c r="DA7" s="626"/>
      <c r="DB7" s="626"/>
      <c r="DC7" s="626"/>
      <c r="DD7" s="632">
        <v>52106</v>
      </c>
      <c r="DE7" s="624"/>
      <c r="DF7" s="624"/>
      <c r="DG7" s="624"/>
      <c r="DH7" s="624"/>
      <c r="DI7" s="624"/>
      <c r="DJ7" s="624"/>
      <c r="DK7" s="624"/>
      <c r="DL7" s="624"/>
      <c r="DM7" s="624"/>
      <c r="DN7" s="624"/>
      <c r="DO7" s="624"/>
      <c r="DP7" s="625"/>
      <c r="DQ7" s="632">
        <v>6119819</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153798</v>
      </c>
      <c r="S8" s="624"/>
      <c r="T8" s="624"/>
      <c r="U8" s="624"/>
      <c r="V8" s="624"/>
      <c r="W8" s="624"/>
      <c r="X8" s="624"/>
      <c r="Y8" s="625"/>
      <c r="Z8" s="626">
        <v>0.3</v>
      </c>
      <c r="AA8" s="626"/>
      <c r="AB8" s="626"/>
      <c r="AC8" s="626"/>
      <c r="AD8" s="627">
        <v>153798</v>
      </c>
      <c r="AE8" s="627"/>
      <c r="AF8" s="627"/>
      <c r="AG8" s="627"/>
      <c r="AH8" s="627"/>
      <c r="AI8" s="627"/>
      <c r="AJ8" s="627"/>
      <c r="AK8" s="627"/>
      <c r="AL8" s="628">
        <v>0.6</v>
      </c>
      <c r="AM8" s="629"/>
      <c r="AN8" s="629"/>
      <c r="AO8" s="630"/>
      <c r="AP8" s="620" t="s">
        <v>227</v>
      </c>
      <c r="AQ8" s="621"/>
      <c r="AR8" s="621"/>
      <c r="AS8" s="621"/>
      <c r="AT8" s="621"/>
      <c r="AU8" s="621"/>
      <c r="AV8" s="621"/>
      <c r="AW8" s="621"/>
      <c r="AX8" s="621"/>
      <c r="AY8" s="621"/>
      <c r="AZ8" s="621"/>
      <c r="BA8" s="621"/>
      <c r="BB8" s="621"/>
      <c r="BC8" s="621"/>
      <c r="BD8" s="621"/>
      <c r="BE8" s="621"/>
      <c r="BF8" s="622"/>
      <c r="BG8" s="623">
        <v>241493</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25127631</v>
      </c>
      <c r="CS8" s="624"/>
      <c r="CT8" s="624"/>
      <c r="CU8" s="624"/>
      <c r="CV8" s="624"/>
      <c r="CW8" s="624"/>
      <c r="CX8" s="624"/>
      <c r="CY8" s="625"/>
      <c r="CZ8" s="626">
        <v>52</v>
      </c>
      <c r="DA8" s="626"/>
      <c r="DB8" s="626"/>
      <c r="DC8" s="626"/>
      <c r="DD8" s="632">
        <v>913012</v>
      </c>
      <c r="DE8" s="624"/>
      <c r="DF8" s="624"/>
      <c r="DG8" s="624"/>
      <c r="DH8" s="624"/>
      <c r="DI8" s="624"/>
      <c r="DJ8" s="624"/>
      <c r="DK8" s="624"/>
      <c r="DL8" s="624"/>
      <c r="DM8" s="624"/>
      <c r="DN8" s="624"/>
      <c r="DO8" s="624"/>
      <c r="DP8" s="625"/>
      <c r="DQ8" s="632">
        <v>12530882</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170611</v>
      </c>
      <c r="S9" s="624"/>
      <c r="T9" s="624"/>
      <c r="U9" s="624"/>
      <c r="V9" s="624"/>
      <c r="W9" s="624"/>
      <c r="X9" s="624"/>
      <c r="Y9" s="625"/>
      <c r="Z9" s="626">
        <v>0.3</v>
      </c>
      <c r="AA9" s="626"/>
      <c r="AB9" s="626"/>
      <c r="AC9" s="626"/>
      <c r="AD9" s="627">
        <v>170611</v>
      </c>
      <c r="AE9" s="627"/>
      <c r="AF9" s="627"/>
      <c r="AG9" s="627"/>
      <c r="AH9" s="627"/>
      <c r="AI9" s="627"/>
      <c r="AJ9" s="627"/>
      <c r="AK9" s="627"/>
      <c r="AL9" s="628">
        <v>0.6</v>
      </c>
      <c r="AM9" s="629"/>
      <c r="AN9" s="629"/>
      <c r="AO9" s="630"/>
      <c r="AP9" s="620" t="s">
        <v>230</v>
      </c>
      <c r="AQ9" s="621"/>
      <c r="AR9" s="621"/>
      <c r="AS9" s="621"/>
      <c r="AT9" s="621"/>
      <c r="AU9" s="621"/>
      <c r="AV9" s="621"/>
      <c r="AW9" s="621"/>
      <c r="AX9" s="621"/>
      <c r="AY9" s="621"/>
      <c r="AZ9" s="621"/>
      <c r="BA9" s="621"/>
      <c r="BB9" s="621"/>
      <c r="BC9" s="621"/>
      <c r="BD9" s="621"/>
      <c r="BE9" s="621"/>
      <c r="BF9" s="622"/>
      <c r="BG9" s="623">
        <v>7894899</v>
      </c>
      <c r="BH9" s="624"/>
      <c r="BI9" s="624"/>
      <c r="BJ9" s="624"/>
      <c r="BK9" s="624"/>
      <c r="BL9" s="624"/>
      <c r="BM9" s="624"/>
      <c r="BN9" s="625"/>
      <c r="BO9" s="626">
        <v>40.4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4202389</v>
      </c>
      <c r="CS9" s="624"/>
      <c r="CT9" s="624"/>
      <c r="CU9" s="624"/>
      <c r="CV9" s="624"/>
      <c r="CW9" s="624"/>
      <c r="CX9" s="624"/>
      <c r="CY9" s="625"/>
      <c r="CZ9" s="626">
        <v>8.6999999999999993</v>
      </c>
      <c r="DA9" s="626"/>
      <c r="DB9" s="626"/>
      <c r="DC9" s="626"/>
      <c r="DD9" s="632">
        <v>4458</v>
      </c>
      <c r="DE9" s="624"/>
      <c r="DF9" s="624"/>
      <c r="DG9" s="624"/>
      <c r="DH9" s="624"/>
      <c r="DI9" s="624"/>
      <c r="DJ9" s="624"/>
      <c r="DK9" s="624"/>
      <c r="DL9" s="624"/>
      <c r="DM9" s="624"/>
      <c r="DN9" s="624"/>
      <c r="DO9" s="624"/>
      <c r="DP9" s="625"/>
      <c r="DQ9" s="632">
        <v>3644940</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333785</v>
      </c>
      <c r="BH10" s="624"/>
      <c r="BI10" s="624"/>
      <c r="BJ10" s="624"/>
      <c r="BK10" s="624"/>
      <c r="BL10" s="624"/>
      <c r="BM10" s="624"/>
      <c r="BN10" s="625"/>
      <c r="BO10" s="626">
        <v>1.7</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79236</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v>14236</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2921722</v>
      </c>
      <c r="S11" s="624"/>
      <c r="T11" s="624"/>
      <c r="U11" s="624"/>
      <c r="V11" s="624"/>
      <c r="W11" s="624"/>
      <c r="X11" s="624"/>
      <c r="Y11" s="625"/>
      <c r="Z11" s="628">
        <v>5.7</v>
      </c>
      <c r="AA11" s="629"/>
      <c r="AB11" s="629"/>
      <c r="AC11" s="635"/>
      <c r="AD11" s="632">
        <v>2921722</v>
      </c>
      <c r="AE11" s="624"/>
      <c r="AF11" s="624"/>
      <c r="AG11" s="624"/>
      <c r="AH11" s="624"/>
      <c r="AI11" s="624"/>
      <c r="AJ11" s="624"/>
      <c r="AK11" s="625"/>
      <c r="AL11" s="628">
        <v>11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561883</v>
      </c>
      <c r="BH11" s="624"/>
      <c r="BI11" s="624"/>
      <c r="BJ11" s="624"/>
      <c r="BK11" s="624"/>
      <c r="BL11" s="624"/>
      <c r="BM11" s="624"/>
      <c r="BN11" s="625"/>
      <c r="BO11" s="626">
        <v>2.9</v>
      </c>
      <c r="BP11" s="626"/>
      <c r="BQ11" s="626"/>
      <c r="BR11" s="626"/>
      <c r="BS11" s="627">
        <v>92213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67221</v>
      </c>
      <c r="CS11" s="624"/>
      <c r="CT11" s="624"/>
      <c r="CU11" s="624"/>
      <c r="CV11" s="624"/>
      <c r="CW11" s="624"/>
      <c r="CX11" s="624"/>
      <c r="CY11" s="625"/>
      <c r="CZ11" s="626">
        <v>0.1</v>
      </c>
      <c r="DA11" s="626"/>
      <c r="DB11" s="626"/>
      <c r="DC11" s="626"/>
      <c r="DD11" s="632">
        <v>3503</v>
      </c>
      <c r="DE11" s="624"/>
      <c r="DF11" s="624"/>
      <c r="DG11" s="624"/>
      <c r="DH11" s="624"/>
      <c r="DI11" s="624"/>
      <c r="DJ11" s="624"/>
      <c r="DK11" s="624"/>
      <c r="DL11" s="624"/>
      <c r="DM11" s="624"/>
      <c r="DN11" s="624"/>
      <c r="DO11" s="624"/>
      <c r="DP11" s="625"/>
      <c r="DQ11" s="632">
        <v>61124</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8293451</v>
      </c>
      <c r="BH12" s="624"/>
      <c r="BI12" s="624"/>
      <c r="BJ12" s="624"/>
      <c r="BK12" s="624"/>
      <c r="BL12" s="624"/>
      <c r="BM12" s="624"/>
      <c r="BN12" s="625"/>
      <c r="BO12" s="626">
        <v>42.4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152325</v>
      </c>
      <c r="CS12" s="624"/>
      <c r="CT12" s="624"/>
      <c r="CU12" s="624"/>
      <c r="CV12" s="624"/>
      <c r="CW12" s="624"/>
      <c r="CX12" s="624"/>
      <c r="CY12" s="625"/>
      <c r="CZ12" s="626">
        <v>0.3</v>
      </c>
      <c r="DA12" s="626"/>
      <c r="DB12" s="626"/>
      <c r="DC12" s="626"/>
      <c r="DD12" s="632">
        <v>18896</v>
      </c>
      <c r="DE12" s="624"/>
      <c r="DF12" s="624"/>
      <c r="DG12" s="624"/>
      <c r="DH12" s="624"/>
      <c r="DI12" s="624"/>
      <c r="DJ12" s="624"/>
      <c r="DK12" s="624"/>
      <c r="DL12" s="624"/>
      <c r="DM12" s="624"/>
      <c r="DN12" s="624"/>
      <c r="DO12" s="624"/>
      <c r="DP12" s="625"/>
      <c r="DQ12" s="632">
        <v>148038</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8244725</v>
      </c>
      <c r="BH13" s="624"/>
      <c r="BI13" s="624"/>
      <c r="BJ13" s="624"/>
      <c r="BK13" s="624"/>
      <c r="BL13" s="624"/>
      <c r="BM13" s="624"/>
      <c r="BN13" s="625"/>
      <c r="BO13" s="626">
        <v>42.2</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2186163</v>
      </c>
      <c r="CS13" s="624"/>
      <c r="CT13" s="624"/>
      <c r="CU13" s="624"/>
      <c r="CV13" s="624"/>
      <c r="CW13" s="624"/>
      <c r="CX13" s="624"/>
      <c r="CY13" s="625"/>
      <c r="CZ13" s="626">
        <v>4.5</v>
      </c>
      <c r="DA13" s="626"/>
      <c r="DB13" s="626"/>
      <c r="DC13" s="626"/>
      <c r="DD13" s="632">
        <v>585024</v>
      </c>
      <c r="DE13" s="624"/>
      <c r="DF13" s="624"/>
      <c r="DG13" s="624"/>
      <c r="DH13" s="624"/>
      <c r="DI13" s="624"/>
      <c r="DJ13" s="624"/>
      <c r="DK13" s="624"/>
      <c r="DL13" s="624"/>
      <c r="DM13" s="624"/>
      <c r="DN13" s="624"/>
      <c r="DO13" s="624"/>
      <c r="DP13" s="625"/>
      <c r="DQ13" s="632">
        <v>1861050</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1841</v>
      </c>
      <c r="S14" s="624"/>
      <c r="T14" s="624"/>
      <c r="U14" s="624"/>
      <c r="V14" s="624"/>
      <c r="W14" s="624"/>
      <c r="X14" s="624"/>
      <c r="Y14" s="625"/>
      <c r="Z14" s="626">
        <v>0</v>
      </c>
      <c r="AA14" s="626"/>
      <c r="AB14" s="626"/>
      <c r="AC14" s="626"/>
      <c r="AD14" s="627">
        <v>1841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208582</v>
      </c>
      <c r="BH14" s="624"/>
      <c r="BI14" s="624"/>
      <c r="BJ14" s="624"/>
      <c r="BK14" s="624"/>
      <c r="BL14" s="624"/>
      <c r="BM14" s="624"/>
      <c r="BN14" s="625"/>
      <c r="BO14" s="626">
        <v>1.1000000000000001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1698091</v>
      </c>
      <c r="CS14" s="624"/>
      <c r="CT14" s="624"/>
      <c r="CU14" s="624"/>
      <c r="CV14" s="624"/>
      <c r="CW14" s="624"/>
      <c r="CX14" s="624"/>
      <c r="CY14" s="625"/>
      <c r="CZ14" s="626">
        <v>3.5</v>
      </c>
      <c r="DA14" s="626"/>
      <c r="DB14" s="626"/>
      <c r="DC14" s="626"/>
      <c r="DD14" s="632">
        <v>18323</v>
      </c>
      <c r="DE14" s="624"/>
      <c r="DF14" s="624"/>
      <c r="DG14" s="624"/>
      <c r="DH14" s="624"/>
      <c r="DI14" s="624"/>
      <c r="DJ14" s="624"/>
      <c r="DK14" s="624"/>
      <c r="DL14" s="624"/>
      <c r="DM14" s="624"/>
      <c r="DN14" s="624"/>
      <c r="DO14" s="624"/>
      <c r="DP14" s="625"/>
      <c r="DQ14" s="632">
        <v>1664663</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805236</v>
      </c>
      <c r="BH15" s="624"/>
      <c r="BI15" s="624"/>
      <c r="BJ15" s="624"/>
      <c r="BK15" s="624"/>
      <c r="BL15" s="624"/>
      <c r="BM15" s="624"/>
      <c r="BN15" s="625"/>
      <c r="BO15" s="626">
        <v>4.0999999999999996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4840906</v>
      </c>
      <c r="CS15" s="624"/>
      <c r="CT15" s="624"/>
      <c r="CU15" s="624"/>
      <c r="CV15" s="624"/>
      <c r="CW15" s="624"/>
      <c r="CX15" s="624"/>
      <c r="CY15" s="625"/>
      <c r="CZ15" s="626">
        <v>10</v>
      </c>
      <c r="DA15" s="626"/>
      <c r="DB15" s="626"/>
      <c r="DC15" s="626"/>
      <c r="DD15" s="632">
        <v>722685</v>
      </c>
      <c r="DE15" s="624"/>
      <c r="DF15" s="624"/>
      <c r="DG15" s="624"/>
      <c r="DH15" s="624"/>
      <c r="DI15" s="624"/>
      <c r="DJ15" s="624"/>
      <c r="DK15" s="624"/>
      <c r="DL15" s="624"/>
      <c r="DM15" s="624"/>
      <c r="DN15" s="624"/>
      <c r="DO15" s="624"/>
      <c r="DP15" s="625"/>
      <c r="DQ15" s="632">
        <v>3913022</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57132</v>
      </c>
      <c r="S16" s="624"/>
      <c r="T16" s="624"/>
      <c r="U16" s="624"/>
      <c r="V16" s="624"/>
      <c r="W16" s="624"/>
      <c r="X16" s="624"/>
      <c r="Y16" s="625"/>
      <c r="Z16" s="626">
        <v>0.1</v>
      </c>
      <c r="AA16" s="626"/>
      <c r="AB16" s="626"/>
      <c r="AC16" s="626"/>
      <c r="AD16" s="627">
        <v>57132</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263763</v>
      </c>
      <c r="S17" s="624"/>
      <c r="T17" s="624"/>
      <c r="U17" s="624"/>
      <c r="V17" s="624"/>
      <c r="W17" s="624"/>
      <c r="X17" s="624"/>
      <c r="Y17" s="625"/>
      <c r="Z17" s="626">
        <v>0.5</v>
      </c>
      <c r="AA17" s="626"/>
      <c r="AB17" s="626"/>
      <c r="AC17" s="626"/>
      <c r="AD17" s="627">
        <v>263763</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2766876</v>
      </c>
      <c r="CS17" s="624"/>
      <c r="CT17" s="624"/>
      <c r="CU17" s="624"/>
      <c r="CV17" s="624"/>
      <c r="CW17" s="624"/>
      <c r="CX17" s="624"/>
      <c r="CY17" s="625"/>
      <c r="CZ17" s="626">
        <v>5.7</v>
      </c>
      <c r="DA17" s="626"/>
      <c r="DB17" s="626"/>
      <c r="DC17" s="626"/>
      <c r="DD17" s="632" t="s">
        <v>122</v>
      </c>
      <c r="DE17" s="624"/>
      <c r="DF17" s="624"/>
      <c r="DG17" s="624"/>
      <c r="DH17" s="624"/>
      <c r="DI17" s="624"/>
      <c r="DJ17" s="624"/>
      <c r="DK17" s="624"/>
      <c r="DL17" s="624"/>
      <c r="DM17" s="624"/>
      <c r="DN17" s="624"/>
      <c r="DO17" s="624"/>
      <c r="DP17" s="625"/>
      <c r="DQ17" s="632">
        <v>2766876</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189243</v>
      </c>
      <c r="S18" s="624"/>
      <c r="T18" s="624"/>
      <c r="U18" s="624"/>
      <c r="V18" s="624"/>
      <c r="W18" s="624"/>
      <c r="X18" s="624"/>
      <c r="Y18" s="625"/>
      <c r="Z18" s="626">
        <v>0.4</v>
      </c>
      <c r="AA18" s="626"/>
      <c r="AB18" s="626"/>
      <c r="AC18" s="626"/>
      <c r="AD18" s="627">
        <v>189243</v>
      </c>
      <c r="AE18" s="627"/>
      <c r="AF18" s="627"/>
      <c r="AG18" s="627"/>
      <c r="AH18" s="627"/>
      <c r="AI18" s="627"/>
      <c r="AJ18" s="627"/>
      <c r="AK18" s="627"/>
      <c r="AL18" s="628">
        <v>0.7</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184640</v>
      </c>
      <c r="S19" s="624"/>
      <c r="T19" s="624"/>
      <c r="U19" s="624"/>
      <c r="V19" s="624"/>
      <c r="W19" s="624"/>
      <c r="X19" s="624"/>
      <c r="Y19" s="625"/>
      <c r="Z19" s="626">
        <v>0.4</v>
      </c>
      <c r="AA19" s="626"/>
      <c r="AB19" s="626"/>
      <c r="AC19" s="626"/>
      <c r="AD19" s="627">
        <v>184640</v>
      </c>
      <c r="AE19" s="627"/>
      <c r="AF19" s="627"/>
      <c r="AG19" s="627"/>
      <c r="AH19" s="627"/>
      <c r="AI19" s="627"/>
      <c r="AJ19" s="627"/>
      <c r="AK19" s="627"/>
      <c r="AL19" s="628">
        <v>0.7</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1212543</v>
      </c>
      <c r="BH19" s="624"/>
      <c r="BI19" s="624"/>
      <c r="BJ19" s="624"/>
      <c r="BK19" s="624"/>
      <c r="BL19" s="624"/>
      <c r="BM19" s="624"/>
      <c r="BN19" s="625"/>
      <c r="BO19" s="626">
        <v>6.2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4603</v>
      </c>
      <c r="S20" s="624"/>
      <c r="T20" s="624"/>
      <c r="U20" s="624"/>
      <c r="V20" s="624"/>
      <c r="W20" s="624"/>
      <c r="X20" s="624"/>
      <c r="Y20" s="625"/>
      <c r="Z20" s="626">
        <v>0</v>
      </c>
      <c r="AA20" s="626"/>
      <c r="AB20" s="626"/>
      <c r="AC20" s="626"/>
      <c r="AD20" s="627">
        <v>4603</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1212543</v>
      </c>
      <c r="BH20" s="624"/>
      <c r="BI20" s="624"/>
      <c r="BJ20" s="624"/>
      <c r="BK20" s="624"/>
      <c r="BL20" s="624"/>
      <c r="BM20" s="624"/>
      <c r="BN20" s="625"/>
      <c r="BO20" s="626">
        <v>6.2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48305509</v>
      </c>
      <c r="CS20" s="624"/>
      <c r="CT20" s="624"/>
      <c r="CU20" s="624"/>
      <c r="CV20" s="624"/>
      <c r="CW20" s="624"/>
      <c r="CX20" s="624"/>
      <c r="CY20" s="625"/>
      <c r="CZ20" s="626">
        <v>100</v>
      </c>
      <c r="DA20" s="626"/>
      <c r="DB20" s="626"/>
      <c r="DC20" s="626"/>
      <c r="DD20" s="632">
        <v>2318007</v>
      </c>
      <c r="DE20" s="624"/>
      <c r="DF20" s="624"/>
      <c r="DG20" s="624"/>
      <c r="DH20" s="624"/>
      <c r="DI20" s="624"/>
      <c r="DJ20" s="624"/>
      <c r="DK20" s="624"/>
      <c r="DL20" s="624"/>
      <c r="DM20" s="624"/>
      <c r="DN20" s="624"/>
      <c r="DO20" s="624"/>
      <c r="DP20" s="625"/>
      <c r="DQ20" s="632">
        <v>33002108</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3976632</v>
      </c>
      <c r="S21" s="624"/>
      <c r="T21" s="624"/>
      <c r="U21" s="624"/>
      <c r="V21" s="624"/>
      <c r="W21" s="624"/>
      <c r="X21" s="624"/>
      <c r="Y21" s="625"/>
      <c r="Z21" s="626">
        <v>7.8</v>
      </c>
      <c r="AA21" s="626"/>
      <c r="AB21" s="626"/>
      <c r="AC21" s="626"/>
      <c r="AD21" s="627">
        <v>3820451</v>
      </c>
      <c r="AE21" s="627"/>
      <c r="AF21" s="627"/>
      <c r="AG21" s="627"/>
      <c r="AH21" s="627"/>
      <c r="AI21" s="627"/>
      <c r="AJ21" s="627"/>
      <c r="AK21" s="627"/>
      <c r="AL21" s="628">
        <v>14.4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3820451</v>
      </c>
      <c r="S22" s="624"/>
      <c r="T22" s="624"/>
      <c r="U22" s="624"/>
      <c r="V22" s="624"/>
      <c r="W22" s="624"/>
      <c r="X22" s="624"/>
      <c r="Y22" s="625"/>
      <c r="Z22" s="626">
        <v>7.5</v>
      </c>
      <c r="AA22" s="626"/>
      <c r="AB22" s="626"/>
      <c r="AC22" s="626"/>
      <c r="AD22" s="627">
        <v>3820451</v>
      </c>
      <c r="AE22" s="627"/>
      <c r="AF22" s="627"/>
      <c r="AG22" s="627"/>
      <c r="AH22" s="627"/>
      <c r="AI22" s="627"/>
      <c r="AJ22" s="627"/>
      <c r="AK22" s="627"/>
      <c r="AL22" s="628">
        <v>14.4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156181</v>
      </c>
      <c r="S23" s="624"/>
      <c r="T23" s="624"/>
      <c r="U23" s="624"/>
      <c r="V23" s="624"/>
      <c r="W23" s="624"/>
      <c r="X23" s="624"/>
      <c r="Y23" s="625"/>
      <c r="Z23" s="626">
        <v>0.3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1212543</v>
      </c>
      <c r="BH23" s="624"/>
      <c r="BI23" s="624"/>
      <c r="BJ23" s="624"/>
      <c r="BK23" s="624"/>
      <c r="BL23" s="624"/>
      <c r="BM23" s="624"/>
      <c r="BN23" s="625"/>
      <c r="BO23" s="626">
        <v>6.2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27793664</v>
      </c>
      <c r="CS24" s="613"/>
      <c r="CT24" s="613"/>
      <c r="CU24" s="613"/>
      <c r="CV24" s="613"/>
      <c r="CW24" s="613"/>
      <c r="CX24" s="613"/>
      <c r="CY24" s="614"/>
      <c r="CZ24" s="617">
        <v>57.5</v>
      </c>
      <c r="DA24" s="618"/>
      <c r="DB24" s="618"/>
      <c r="DC24" s="634"/>
      <c r="DD24" s="655">
        <v>16515659</v>
      </c>
      <c r="DE24" s="613"/>
      <c r="DF24" s="613"/>
      <c r="DG24" s="613"/>
      <c r="DH24" s="613"/>
      <c r="DI24" s="613"/>
      <c r="DJ24" s="613"/>
      <c r="DK24" s="614"/>
      <c r="DL24" s="655">
        <v>14944893</v>
      </c>
      <c r="DM24" s="613"/>
      <c r="DN24" s="613"/>
      <c r="DO24" s="613"/>
      <c r="DP24" s="613"/>
      <c r="DQ24" s="613"/>
      <c r="DR24" s="613"/>
      <c r="DS24" s="613"/>
      <c r="DT24" s="613"/>
      <c r="DU24" s="613"/>
      <c r="DV24" s="614"/>
      <c r="DW24" s="617">
        <v>56.3</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27523944</v>
      </c>
      <c r="S25" s="624"/>
      <c r="T25" s="624"/>
      <c r="U25" s="624"/>
      <c r="V25" s="624"/>
      <c r="W25" s="624"/>
      <c r="X25" s="624"/>
      <c r="Y25" s="625"/>
      <c r="Z25" s="626">
        <v>54</v>
      </c>
      <c r="AA25" s="626"/>
      <c r="AB25" s="626"/>
      <c r="AC25" s="626"/>
      <c r="AD25" s="627">
        <v>26155220</v>
      </c>
      <c r="AE25" s="627"/>
      <c r="AF25" s="627"/>
      <c r="AG25" s="627"/>
      <c r="AH25" s="627"/>
      <c r="AI25" s="627"/>
      <c r="AJ25" s="627"/>
      <c r="AK25" s="627"/>
      <c r="AL25" s="628">
        <v>98.5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8085385</v>
      </c>
      <c r="CS25" s="644"/>
      <c r="CT25" s="644"/>
      <c r="CU25" s="644"/>
      <c r="CV25" s="644"/>
      <c r="CW25" s="644"/>
      <c r="CX25" s="644"/>
      <c r="CY25" s="645"/>
      <c r="CZ25" s="628">
        <v>16.7</v>
      </c>
      <c r="DA25" s="656"/>
      <c r="DB25" s="656"/>
      <c r="DC25" s="658"/>
      <c r="DD25" s="632">
        <v>7516963</v>
      </c>
      <c r="DE25" s="644"/>
      <c r="DF25" s="644"/>
      <c r="DG25" s="644"/>
      <c r="DH25" s="644"/>
      <c r="DI25" s="644"/>
      <c r="DJ25" s="644"/>
      <c r="DK25" s="645"/>
      <c r="DL25" s="632">
        <v>7507232</v>
      </c>
      <c r="DM25" s="644"/>
      <c r="DN25" s="644"/>
      <c r="DO25" s="644"/>
      <c r="DP25" s="644"/>
      <c r="DQ25" s="644"/>
      <c r="DR25" s="644"/>
      <c r="DS25" s="644"/>
      <c r="DT25" s="644"/>
      <c r="DU25" s="644"/>
      <c r="DV25" s="645"/>
      <c r="DW25" s="628">
        <v>28.3</v>
      </c>
      <c r="DX25" s="656"/>
      <c r="DY25" s="656"/>
      <c r="DZ25" s="656"/>
      <c r="EA25" s="656"/>
      <c r="EB25" s="656"/>
      <c r="EC25" s="657"/>
    </row>
    <row r="26" spans="2:133" ht="11.25" customHeight="1" x14ac:dyDescent="0.2">
      <c r="B26" s="620" t="s">
        <v>283</v>
      </c>
      <c r="C26" s="621"/>
      <c r="D26" s="621"/>
      <c r="E26" s="621"/>
      <c r="F26" s="621"/>
      <c r="G26" s="621"/>
      <c r="H26" s="621"/>
      <c r="I26" s="621"/>
      <c r="J26" s="621"/>
      <c r="K26" s="621"/>
      <c r="L26" s="621"/>
      <c r="M26" s="621"/>
      <c r="N26" s="621"/>
      <c r="O26" s="621"/>
      <c r="P26" s="621"/>
      <c r="Q26" s="622"/>
      <c r="R26" s="623">
        <v>14229</v>
      </c>
      <c r="S26" s="624"/>
      <c r="T26" s="624"/>
      <c r="U26" s="624"/>
      <c r="V26" s="624"/>
      <c r="W26" s="624"/>
      <c r="X26" s="624"/>
      <c r="Y26" s="625"/>
      <c r="Z26" s="626">
        <v>0</v>
      </c>
      <c r="AA26" s="626"/>
      <c r="AB26" s="626"/>
      <c r="AC26" s="626"/>
      <c r="AD26" s="627">
        <v>14229</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5675782</v>
      </c>
      <c r="CS26" s="624"/>
      <c r="CT26" s="624"/>
      <c r="CU26" s="624"/>
      <c r="CV26" s="624"/>
      <c r="CW26" s="624"/>
      <c r="CX26" s="624"/>
      <c r="CY26" s="625"/>
      <c r="CZ26" s="628">
        <v>11.7</v>
      </c>
      <c r="DA26" s="656"/>
      <c r="DB26" s="656"/>
      <c r="DC26" s="658"/>
      <c r="DD26" s="632">
        <v>5326948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
      <c r="B27" s="620" t="s">
        <v>286</v>
      </c>
      <c r="C27" s="621"/>
      <c r="D27" s="621"/>
      <c r="E27" s="621"/>
      <c r="F27" s="621"/>
      <c r="G27" s="621"/>
      <c r="H27" s="621"/>
      <c r="I27" s="621"/>
      <c r="J27" s="621"/>
      <c r="K27" s="621"/>
      <c r="L27" s="621"/>
      <c r="M27" s="621"/>
      <c r="N27" s="621"/>
      <c r="O27" s="621"/>
      <c r="P27" s="621"/>
      <c r="Q27" s="622"/>
      <c r="R27" s="623">
        <v>200784</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19551872</v>
      </c>
      <c r="BH27" s="624"/>
      <c r="BI27" s="624"/>
      <c r="BJ27" s="624"/>
      <c r="BK27" s="624"/>
      <c r="BL27" s="624"/>
      <c r="BM27" s="624"/>
      <c r="BN27" s="625"/>
      <c r="BO27" s="626">
        <v>100</v>
      </c>
      <c r="BP27" s="626"/>
      <c r="BQ27" s="626"/>
      <c r="BR27" s="626"/>
      <c r="BS27" s="627">
        <v>92213</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16941403</v>
      </c>
      <c r="CS27" s="644"/>
      <c r="CT27" s="644"/>
      <c r="CU27" s="644"/>
      <c r="CV27" s="644"/>
      <c r="CW27" s="644"/>
      <c r="CX27" s="644"/>
      <c r="CY27" s="645"/>
      <c r="CZ27" s="628">
        <v>35.1</v>
      </c>
      <c r="DA27" s="656"/>
      <c r="DB27" s="656"/>
      <c r="DC27" s="658"/>
      <c r="DD27" s="632">
        <v>6231820</v>
      </c>
      <c r="DE27" s="644"/>
      <c r="DF27" s="644"/>
      <c r="DG27" s="644"/>
      <c r="DH27" s="644"/>
      <c r="DI27" s="644"/>
      <c r="DJ27" s="644"/>
      <c r="DK27" s="645"/>
      <c r="DL27" s="632">
        <v>4670785</v>
      </c>
      <c r="DM27" s="644"/>
      <c r="DN27" s="644"/>
      <c r="DO27" s="644"/>
      <c r="DP27" s="644"/>
      <c r="DQ27" s="644"/>
      <c r="DR27" s="644"/>
      <c r="DS27" s="644"/>
      <c r="DT27" s="644"/>
      <c r="DU27" s="644"/>
      <c r="DV27" s="645"/>
      <c r="DW27" s="628">
        <v>17.600000000000001</v>
      </c>
      <c r="DX27" s="656"/>
      <c r="DY27" s="656"/>
      <c r="DZ27" s="656"/>
      <c r="EA27" s="656"/>
      <c r="EB27" s="656"/>
      <c r="EC27" s="657"/>
    </row>
    <row r="28" spans="2:133" ht="11.25" customHeight="1" x14ac:dyDescent="0.2">
      <c r="B28" s="620" t="s">
        <v>289</v>
      </c>
      <c r="C28" s="621"/>
      <c r="D28" s="621"/>
      <c r="E28" s="621"/>
      <c r="F28" s="621"/>
      <c r="G28" s="621"/>
      <c r="H28" s="621"/>
      <c r="I28" s="621"/>
      <c r="J28" s="621"/>
      <c r="K28" s="621"/>
      <c r="L28" s="621"/>
      <c r="M28" s="621"/>
      <c r="N28" s="621"/>
      <c r="O28" s="621"/>
      <c r="P28" s="621"/>
      <c r="Q28" s="622"/>
      <c r="R28" s="623">
        <v>306750</v>
      </c>
      <c r="S28" s="624"/>
      <c r="T28" s="624"/>
      <c r="U28" s="624"/>
      <c r="V28" s="624"/>
      <c r="W28" s="624"/>
      <c r="X28" s="624"/>
      <c r="Y28" s="625"/>
      <c r="Z28" s="626">
        <v>0.6</v>
      </c>
      <c r="AA28" s="626"/>
      <c r="AB28" s="626"/>
      <c r="AC28" s="626"/>
      <c r="AD28" s="627">
        <v>116495</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2766876</v>
      </c>
      <c r="CS28" s="624"/>
      <c r="CT28" s="624"/>
      <c r="CU28" s="624"/>
      <c r="CV28" s="624"/>
      <c r="CW28" s="624"/>
      <c r="CX28" s="624"/>
      <c r="CY28" s="625"/>
      <c r="CZ28" s="628">
        <v>5.7</v>
      </c>
      <c r="DA28" s="656"/>
      <c r="DB28" s="656"/>
      <c r="DC28" s="658"/>
      <c r="DD28" s="632">
        <v>2766876</v>
      </c>
      <c r="DE28" s="624"/>
      <c r="DF28" s="624"/>
      <c r="DG28" s="624"/>
      <c r="DH28" s="624"/>
      <c r="DI28" s="624"/>
      <c r="DJ28" s="624"/>
      <c r="DK28" s="625"/>
      <c r="DL28" s="632">
        <v>2766876</v>
      </c>
      <c r="DM28" s="624"/>
      <c r="DN28" s="624"/>
      <c r="DO28" s="624"/>
      <c r="DP28" s="624"/>
      <c r="DQ28" s="624"/>
      <c r="DR28" s="624"/>
      <c r="DS28" s="624"/>
      <c r="DT28" s="624"/>
      <c r="DU28" s="624"/>
      <c r="DV28" s="625"/>
      <c r="DW28" s="628">
        <v>10.4</v>
      </c>
      <c r="DX28" s="656"/>
      <c r="DY28" s="656"/>
      <c r="DZ28" s="656"/>
      <c r="EA28" s="656"/>
      <c r="EB28" s="656"/>
      <c r="EC28" s="657"/>
    </row>
    <row r="29" spans="2:133" ht="11.25" customHeight="1" x14ac:dyDescent="0.2">
      <c r="B29" s="620" t="s">
        <v>291</v>
      </c>
      <c r="C29" s="621"/>
      <c r="D29" s="621"/>
      <c r="E29" s="621"/>
      <c r="F29" s="621"/>
      <c r="G29" s="621"/>
      <c r="H29" s="621"/>
      <c r="I29" s="621"/>
      <c r="J29" s="621"/>
      <c r="K29" s="621"/>
      <c r="L29" s="621"/>
      <c r="M29" s="621"/>
      <c r="N29" s="621"/>
      <c r="O29" s="621"/>
      <c r="P29" s="621"/>
      <c r="Q29" s="622"/>
      <c r="R29" s="623">
        <v>129210</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2766876</v>
      </c>
      <c r="CS29" s="644"/>
      <c r="CT29" s="644"/>
      <c r="CU29" s="644"/>
      <c r="CV29" s="644"/>
      <c r="CW29" s="644"/>
      <c r="CX29" s="644"/>
      <c r="CY29" s="645"/>
      <c r="CZ29" s="628">
        <v>5.7</v>
      </c>
      <c r="DA29" s="656"/>
      <c r="DB29" s="656"/>
      <c r="DC29" s="658"/>
      <c r="DD29" s="632">
        <v>2766876</v>
      </c>
      <c r="DE29" s="644"/>
      <c r="DF29" s="644"/>
      <c r="DG29" s="644"/>
      <c r="DH29" s="644"/>
      <c r="DI29" s="644"/>
      <c r="DJ29" s="644"/>
      <c r="DK29" s="645"/>
      <c r="DL29" s="632">
        <v>2766876</v>
      </c>
      <c r="DM29" s="644"/>
      <c r="DN29" s="644"/>
      <c r="DO29" s="644"/>
      <c r="DP29" s="644"/>
      <c r="DQ29" s="644"/>
      <c r="DR29" s="644"/>
      <c r="DS29" s="644"/>
      <c r="DT29" s="644"/>
      <c r="DU29" s="644"/>
      <c r="DV29" s="645"/>
      <c r="DW29" s="628">
        <v>10.4</v>
      </c>
      <c r="DX29" s="656"/>
      <c r="DY29" s="656"/>
      <c r="DZ29" s="656"/>
      <c r="EA29" s="656"/>
      <c r="EB29" s="656"/>
      <c r="EC29" s="657"/>
    </row>
    <row r="30" spans="2:133" ht="11.25" customHeight="1" x14ac:dyDescent="0.2">
      <c r="B30" s="620" t="s">
        <v>293</v>
      </c>
      <c r="C30" s="621"/>
      <c r="D30" s="621"/>
      <c r="E30" s="621"/>
      <c r="F30" s="621"/>
      <c r="G30" s="621"/>
      <c r="H30" s="621"/>
      <c r="I30" s="621"/>
      <c r="J30" s="621"/>
      <c r="K30" s="621"/>
      <c r="L30" s="621"/>
      <c r="M30" s="621"/>
      <c r="N30" s="621"/>
      <c r="O30" s="621"/>
      <c r="P30" s="621"/>
      <c r="Q30" s="622"/>
      <c r="R30" s="623">
        <v>12653240</v>
      </c>
      <c r="S30" s="624"/>
      <c r="T30" s="624"/>
      <c r="U30" s="624"/>
      <c r="V30" s="624"/>
      <c r="W30" s="624"/>
      <c r="X30" s="624"/>
      <c r="Y30" s="625"/>
      <c r="Z30" s="626">
        <v>24.8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2684097</v>
      </c>
      <c r="CS30" s="624"/>
      <c r="CT30" s="624"/>
      <c r="CU30" s="624"/>
      <c r="CV30" s="624"/>
      <c r="CW30" s="624"/>
      <c r="CX30" s="624"/>
      <c r="CY30" s="625"/>
      <c r="CZ30" s="628">
        <v>5.6</v>
      </c>
      <c r="DA30" s="656"/>
      <c r="DB30" s="656"/>
      <c r="DC30" s="658"/>
      <c r="DD30" s="632">
        <v>2684097</v>
      </c>
      <c r="DE30" s="624"/>
      <c r="DF30" s="624"/>
      <c r="DG30" s="624"/>
      <c r="DH30" s="624"/>
      <c r="DI30" s="624"/>
      <c r="DJ30" s="624"/>
      <c r="DK30" s="625"/>
      <c r="DL30" s="632">
        <v>2684097</v>
      </c>
      <c r="DM30" s="624"/>
      <c r="DN30" s="624"/>
      <c r="DO30" s="624"/>
      <c r="DP30" s="624"/>
      <c r="DQ30" s="624"/>
      <c r="DR30" s="624"/>
      <c r="DS30" s="624"/>
      <c r="DT30" s="624"/>
      <c r="DU30" s="624"/>
      <c r="DV30" s="625"/>
      <c r="DW30" s="628">
        <v>10.1</v>
      </c>
      <c r="DX30" s="656"/>
      <c r="DY30" s="656"/>
      <c r="DZ30" s="656"/>
      <c r="EA30" s="656"/>
      <c r="EB30" s="656"/>
      <c r="EC30" s="657"/>
    </row>
    <row r="31" spans="2:133" ht="11.25" customHeight="1" x14ac:dyDescent="0.2">
      <c r="B31" s="636" t="s">
        <v>297</v>
      </c>
      <c r="C31" s="637"/>
      <c r="D31" s="637"/>
      <c r="E31" s="637"/>
      <c r="F31" s="637"/>
      <c r="G31" s="637"/>
      <c r="H31" s="637"/>
      <c r="I31" s="637"/>
      <c r="J31" s="637"/>
      <c r="K31" s="637"/>
      <c r="L31" s="637"/>
      <c r="M31" s="637"/>
      <c r="N31" s="637"/>
      <c r="O31" s="637"/>
      <c r="P31" s="637"/>
      <c r="Q31" s="638"/>
      <c r="R31" s="623">
        <v>260735</v>
      </c>
      <c r="S31" s="624"/>
      <c r="T31" s="624"/>
      <c r="U31" s="624"/>
      <c r="V31" s="624"/>
      <c r="W31" s="624"/>
      <c r="X31" s="624"/>
      <c r="Y31" s="625"/>
      <c r="Z31" s="626">
        <v>0.5</v>
      </c>
      <c r="AA31" s="626"/>
      <c r="AB31" s="626"/>
      <c r="AC31" s="626"/>
      <c r="AD31" s="627">
        <v>260735</v>
      </c>
      <c r="AE31" s="627"/>
      <c r="AF31" s="627"/>
      <c r="AG31" s="627"/>
      <c r="AH31" s="627"/>
      <c r="AI31" s="627"/>
      <c r="AJ31" s="627"/>
      <c r="AK31" s="627"/>
      <c r="AL31" s="628">
        <v>1</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98.8</v>
      </c>
      <c r="BH31" s="667"/>
      <c r="BI31" s="667"/>
      <c r="BJ31" s="667"/>
      <c r="BK31" s="667"/>
      <c r="BL31" s="667"/>
      <c r="BM31" s="618">
        <v>96.7</v>
      </c>
      <c r="BN31" s="667"/>
      <c r="BO31" s="667"/>
      <c r="BP31" s="667"/>
      <c r="BQ31" s="668"/>
      <c r="BR31" s="670">
        <v>98.9</v>
      </c>
      <c r="BS31" s="667"/>
      <c r="BT31" s="667"/>
      <c r="BU31" s="667"/>
      <c r="BV31" s="667"/>
      <c r="BW31" s="667"/>
      <c r="BX31" s="618">
        <v>96.7</v>
      </c>
      <c r="BY31" s="667"/>
      <c r="BZ31" s="667"/>
      <c r="CA31" s="667"/>
      <c r="CB31" s="668"/>
      <c r="CD31" s="663"/>
      <c r="CE31" s="664"/>
      <c r="CF31" s="620" t="s">
        <v>300</v>
      </c>
      <c r="CG31" s="621"/>
      <c r="CH31" s="621"/>
      <c r="CI31" s="621"/>
      <c r="CJ31" s="621"/>
      <c r="CK31" s="621"/>
      <c r="CL31" s="621"/>
      <c r="CM31" s="621"/>
      <c r="CN31" s="621"/>
      <c r="CO31" s="621"/>
      <c r="CP31" s="621"/>
      <c r="CQ31" s="622"/>
      <c r="CR31" s="623">
        <v>82779</v>
      </c>
      <c r="CS31" s="644"/>
      <c r="CT31" s="644"/>
      <c r="CU31" s="644"/>
      <c r="CV31" s="644"/>
      <c r="CW31" s="644"/>
      <c r="CX31" s="644"/>
      <c r="CY31" s="645"/>
      <c r="CZ31" s="628">
        <v>0.2</v>
      </c>
      <c r="DA31" s="656"/>
      <c r="DB31" s="656"/>
      <c r="DC31" s="658"/>
      <c r="DD31" s="632">
        <v>82779</v>
      </c>
      <c r="DE31" s="644"/>
      <c r="DF31" s="644"/>
      <c r="DG31" s="644"/>
      <c r="DH31" s="644"/>
      <c r="DI31" s="644"/>
      <c r="DJ31" s="644"/>
      <c r="DK31" s="645"/>
      <c r="DL31" s="632">
        <v>82779</v>
      </c>
      <c r="DM31" s="644"/>
      <c r="DN31" s="644"/>
      <c r="DO31" s="644"/>
      <c r="DP31" s="644"/>
      <c r="DQ31" s="644"/>
      <c r="DR31" s="644"/>
      <c r="DS31" s="644"/>
      <c r="DT31" s="644"/>
      <c r="DU31" s="644"/>
      <c r="DV31" s="645"/>
      <c r="DW31" s="628">
        <v>0.3</v>
      </c>
      <c r="DX31" s="656"/>
      <c r="DY31" s="656"/>
      <c r="DZ31" s="656"/>
      <c r="EA31" s="656"/>
      <c r="EB31" s="656"/>
      <c r="EC31" s="657"/>
    </row>
    <row r="32" spans="2:133" ht="11.25" customHeight="1" x14ac:dyDescent="0.2">
      <c r="B32" s="620" t="s">
        <v>301</v>
      </c>
      <c r="C32" s="621"/>
      <c r="D32" s="621"/>
      <c r="E32" s="621"/>
      <c r="F32" s="621"/>
      <c r="G32" s="621"/>
      <c r="H32" s="621"/>
      <c r="I32" s="621"/>
      <c r="J32" s="621"/>
      <c r="K32" s="621"/>
      <c r="L32" s="621"/>
      <c r="M32" s="621"/>
      <c r="N32" s="621"/>
      <c r="O32" s="621"/>
      <c r="P32" s="621"/>
      <c r="Q32" s="622"/>
      <c r="R32" s="623">
        <v>3265406</v>
      </c>
      <c r="S32" s="624"/>
      <c r="T32" s="624"/>
      <c r="U32" s="624"/>
      <c r="V32" s="624"/>
      <c r="W32" s="624"/>
      <c r="X32" s="624"/>
      <c r="Y32" s="625"/>
      <c r="Z32" s="626">
        <v>6.4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98.3</v>
      </c>
      <c r="BH32" s="644"/>
      <c r="BI32" s="644"/>
      <c r="BJ32" s="644"/>
      <c r="BK32" s="644"/>
      <c r="BL32" s="644"/>
      <c r="BM32" s="629">
        <v>95</v>
      </c>
      <c r="BN32" s="644"/>
      <c r="BO32" s="644"/>
      <c r="BP32" s="644"/>
      <c r="BQ32" s="669"/>
      <c r="BR32" s="680">
        <v>98.4</v>
      </c>
      <c r="BS32" s="644"/>
      <c r="BT32" s="644"/>
      <c r="BU32" s="644"/>
      <c r="BV32" s="644"/>
      <c r="BW32" s="644"/>
      <c r="BX32" s="629">
        <v>95.1</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2">
      <c r="B33" s="620" t="s">
        <v>305</v>
      </c>
      <c r="C33" s="621"/>
      <c r="D33" s="621"/>
      <c r="E33" s="621"/>
      <c r="F33" s="621"/>
      <c r="G33" s="621"/>
      <c r="H33" s="621"/>
      <c r="I33" s="621"/>
      <c r="J33" s="621"/>
      <c r="K33" s="621"/>
      <c r="L33" s="621"/>
      <c r="M33" s="621"/>
      <c r="N33" s="621"/>
      <c r="O33" s="621"/>
      <c r="P33" s="621"/>
      <c r="Q33" s="622"/>
      <c r="R33" s="623">
        <v>38333</v>
      </c>
      <c r="S33" s="624"/>
      <c r="T33" s="624"/>
      <c r="U33" s="624"/>
      <c r="V33" s="624"/>
      <c r="W33" s="624"/>
      <c r="X33" s="624"/>
      <c r="Y33" s="625"/>
      <c r="Z33" s="626">
        <v>0.1</v>
      </c>
      <c r="AA33" s="626"/>
      <c r="AB33" s="626"/>
      <c r="AC33" s="626"/>
      <c r="AD33" s="627">
        <v>5665</v>
      </c>
      <c r="AE33" s="627"/>
      <c r="AF33" s="627"/>
      <c r="AG33" s="627"/>
      <c r="AH33" s="627"/>
      <c r="AI33" s="627"/>
      <c r="AJ33" s="627"/>
      <c r="AK33" s="627"/>
      <c r="AL33" s="628">
        <v>0</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99.3</v>
      </c>
      <c r="BH33" s="682"/>
      <c r="BI33" s="682"/>
      <c r="BJ33" s="682"/>
      <c r="BK33" s="682"/>
      <c r="BL33" s="682"/>
      <c r="BM33" s="683">
        <v>98.1</v>
      </c>
      <c r="BN33" s="682"/>
      <c r="BO33" s="682"/>
      <c r="BP33" s="682"/>
      <c r="BQ33" s="684"/>
      <c r="BR33" s="681">
        <v>99.3</v>
      </c>
      <c r="BS33" s="682"/>
      <c r="BT33" s="682"/>
      <c r="BU33" s="682"/>
      <c r="BV33" s="682"/>
      <c r="BW33" s="682"/>
      <c r="BX33" s="683">
        <v>98</v>
      </c>
      <c r="BY33" s="682"/>
      <c r="BZ33" s="682"/>
      <c r="CA33" s="682"/>
      <c r="CB33" s="684"/>
      <c r="CD33" s="620" t="s">
        <v>307</v>
      </c>
      <c r="CE33" s="621"/>
      <c r="CF33" s="621"/>
      <c r="CG33" s="621"/>
      <c r="CH33" s="621"/>
      <c r="CI33" s="621"/>
      <c r="CJ33" s="621"/>
      <c r="CK33" s="621"/>
      <c r="CL33" s="621"/>
      <c r="CM33" s="621"/>
      <c r="CN33" s="621"/>
      <c r="CO33" s="621"/>
      <c r="CP33" s="621"/>
      <c r="CQ33" s="622"/>
      <c r="CR33" s="623">
        <v>18193838</v>
      </c>
      <c r="CS33" s="644"/>
      <c r="CT33" s="644"/>
      <c r="CU33" s="644"/>
      <c r="CV33" s="644"/>
      <c r="CW33" s="644"/>
      <c r="CX33" s="644"/>
      <c r="CY33" s="645"/>
      <c r="CZ33" s="628">
        <v>37.700000000000003</v>
      </c>
      <c r="DA33" s="656"/>
      <c r="DB33" s="656"/>
      <c r="DC33" s="658"/>
      <c r="DD33" s="632">
        <v>15678956</v>
      </c>
      <c r="DE33" s="644"/>
      <c r="DF33" s="644"/>
      <c r="DG33" s="644"/>
      <c r="DH33" s="644"/>
      <c r="DI33" s="644"/>
      <c r="DJ33" s="644"/>
      <c r="DK33" s="645"/>
      <c r="DL33" s="632">
        <v>11444146</v>
      </c>
      <c r="DM33" s="644"/>
      <c r="DN33" s="644"/>
      <c r="DO33" s="644"/>
      <c r="DP33" s="644"/>
      <c r="DQ33" s="644"/>
      <c r="DR33" s="644"/>
      <c r="DS33" s="644"/>
      <c r="DT33" s="644"/>
      <c r="DU33" s="644"/>
      <c r="DV33" s="645"/>
      <c r="DW33" s="628">
        <v>43.1</v>
      </c>
      <c r="DX33" s="656"/>
      <c r="DY33" s="656"/>
      <c r="DZ33" s="656"/>
      <c r="EA33" s="656"/>
      <c r="EB33" s="656"/>
      <c r="EC33" s="657"/>
    </row>
    <row r="34" spans="2:133" ht="11.25" customHeight="1" x14ac:dyDescent="0.2">
      <c r="B34" s="620" t="s">
        <v>308</v>
      </c>
      <c r="C34" s="621"/>
      <c r="D34" s="621"/>
      <c r="E34" s="621"/>
      <c r="F34" s="621"/>
      <c r="G34" s="621"/>
      <c r="H34" s="621"/>
      <c r="I34" s="621"/>
      <c r="J34" s="621"/>
      <c r="K34" s="621"/>
      <c r="L34" s="621"/>
      <c r="M34" s="621"/>
      <c r="N34" s="621"/>
      <c r="O34" s="621"/>
      <c r="P34" s="621"/>
      <c r="Q34" s="622"/>
      <c r="R34" s="623">
        <v>147834</v>
      </c>
      <c r="S34" s="624"/>
      <c r="T34" s="624"/>
      <c r="U34" s="624"/>
      <c r="V34" s="624"/>
      <c r="W34" s="624"/>
      <c r="X34" s="624"/>
      <c r="Y34" s="625"/>
      <c r="Z34" s="626">
        <v>0.3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7067508</v>
      </c>
      <c r="CS34" s="624"/>
      <c r="CT34" s="624"/>
      <c r="CU34" s="624"/>
      <c r="CV34" s="624"/>
      <c r="CW34" s="624"/>
      <c r="CX34" s="624"/>
      <c r="CY34" s="625"/>
      <c r="CZ34" s="628">
        <v>14.6</v>
      </c>
      <c r="DA34" s="656"/>
      <c r="DB34" s="656"/>
      <c r="DC34" s="658"/>
      <c r="DD34" s="632">
        <v>5707673</v>
      </c>
      <c r="DE34" s="624"/>
      <c r="DF34" s="624"/>
      <c r="DG34" s="624"/>
      <c r="DH34" s="624"/>
      <c r="DI34" s="624"/>
      <c r="DJ34" s="624"/>
      <c r="DK34" s="625"/>
      <c r="DL34" s="632">
        <v>5131353</v>
      </c>
      <c r="DM34" s="624"/>
      <c r="DN34" s="624"/>
      <c r="DO34" s="624"/>
      <c r="DP34" s="624"/>
      <c r="DQ34" s="624"/>
      <c r="DR34" s="624"/>
      <c r="DS34" s="624"/>
      <c r="DT34" s="624"/>
      <c r="DU34" s="624"/>
      <c r="DV34" s="625"/>
      <c r="DW34" s="628">
        <v>19.3</v>
      </c>
      <c r="DX34" s="656"/>
      <c r="DY34" s="656"/>
      <c r="DZ34" s="656"/>
      <c r="EA34" s="656"/>
      <c r="EB34" s="656"/>
      <c r="EC34" s="657"/>
    </row>
    <row r="35" spans="2:133" ht="11.25" customHeight="1" x14ac:dyDescent="0.2">
      <c r="B35" s="620" t="s">
        <v>310</v>
      </c>
      <c r="C35" s="621"/>
      <c r="D35" s="621"/>
      <c r="E35" s="621"/>
      <c r="F35" s="621"/>
      <c r="G35" s="621"/>
      <c r="H35" s="621"/>
      <c r="I35" s="621"/>
      <c r="J35" s="621"/>
      <c r="K35" s="621"/>
      <c r="L35" s="621"/>
      <c r="M35" s="621"/>
      <c r="N35" s="621"/>
      <c r="O35" s="621"/>
      <c r="P35" s="621"/>
      <c r="Q35" s="622"/>
      <c r="R35" s="623">
        <v>2427746</v>
      </c>
      <c r="S35" s="624"/>
      <c r="T35" s="624"/>
      <c r="U35" s="624"/>
      <c r="V35" s="624"/>
      <c r="W35" s="624"/>
      <c r="X35" s="624"/>
      <c r="Y35" s="625"/>
      <c r="Z35" s="626">
        <v>4.8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1108617</v>
      </c>
      <c r="CS35" s="644"/>
      <c r="CT35" s="644"/>
      <c r="CU35" s="644"/>
      <c r="CV35" s="644"/>
      <c r="CW35" s="644"/>
      <c r="CX35" s="644"/>
      <c r="CY35" s="645"/>
      <c r="CZ35" s="628">
        <v>2.2999999999999998</v>
      </c>
      <c r="DA35" s="656"/>
      <c r="DB35" s="656"/>
      <c r="DC35" s="658"/>
      <c r="DD35" s="632">
        <v>1061701</v>
      </c>
      <c r="DE35" s="644"/>
      <c r="DF35" s="644"/>
      <c r="DG35" s="644"/>
      <c r="DH35" s="644"/>
      <c r="DI35" s="644"/>
      <c r="DJ35" s="644"/>
      <c r="DK35" s="645"/>
      <c r="DL35" s="632">
        <v>1060919</v>
      </c>
      <c r="DM35" s="644"/>
      <c r="DN35" s="644"/>
      <c r="DO35" s="644"/>
      <c r="DP35" s="644"/>
      <c r="DQ35" s="644"/>
      <c r="DR35" s="644"/>
      <c r="DS35" s="644"/>
      <c r="DT35" s="644"/>
      <c r="DU35" s="644"/>
      <c r="DV35" s="645"/>
      <c r="DW35" s="628">
        <v>4</v>
      </c>
      <c r="DX35" s="656"/>
      <c r="DY35" s="656"/>
      <c r="DZ35" s="656"/>
      <c r="EA35" s="656"/>
      <c r="EB35" s="656"/>
      <c r="EC35" s="657"/>
    </row>
    <row r="36" spans="2:133" ht="11.25" customHeight="1" x14ac:dyDescent="0.2">
      <c r="B36" s="620" t="s">
        <v>314</v>
      </c>
      <c r="C36" s="621"/>
      <c r="D36" s="621"/>
      <c r="E36" s="621"/>
      <c r="F36" s="621"/>
      <c r="G36" s="621"/>
      <c r="H36" s="621"/>
      <c r="I36" s="621"/>
      <c r="J36" s="621"/>
      <c r="K36" s="621"/>
      <c r="L36" s="621"/>
      <c r="M36" s="621"/>
      <c r="N36" s="621"/>
      <c r="O36" s="621"/>
      <c r="P36" s="621"/>
      <c r="Q36" s="622"/>
      <c r="R36" s="623">
        <v>2488908</v>
      </c>
      <c r="S36" s="624"/>
      <c r="T36" s="624"/>
      <c r="U36" s="624"/>
      <c r="V36" s="624"/>
      <c r="W36" s="624"/>
      <c r="X36" s="624"/>
      <c r="Y36" s="625"/>
      <c r="Z36" s="626">
        <v>4.9000000000000004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4918494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108441</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3330036</v>
      </c>
      <c r="CS36" s="624"/>
      <c r="CT36" s="624"/>
      <c r="CU36" s="624"/>
      <c r="CV36" s="624"/>
      <c r="CW36" s="624"/>
      <c r="CX36" s="624"/>
      <c r="CY36" s="625"/>
      <c r="CZ36" s="628">
        <v>6.9</v>
      </c>
      <c r="DA36" s="656"/>
      <c r="DB36" s="656"/>
      <c r="DC36" s="658"/>
      <c r="DD36" s="632">
        <v>3161506</v>
      </c>
      <c r="DE36" s="624"/>
      <c r="DF36" s="624"/>
      <c r="DG36" s="624"/>
      <c r="DH36" s="624"/>
      <c r="DI36" s="624"/>
      <c r="DJ36" s="624"/>
      <c r="DK36" s="625"/>
      <c r="DL36" s="632">
        <v>1945712</v>
      </c>
      <c r="DM36" s="624"/>
      <c r="DN36" s="624"/>
      <c r="DO36" s="624"/>
      <c r="DP36" s="624"/>
      <c r="DQ36" s="624"/>
      <c r="DR36" s="624"/>
      <c r="DS36" s="624"/>
      <c r="DT36" s="624"/>
      <c r="DU36" s="624"/>
      <c r="DV36" s="625"/>
      <c r="DW36" s="628">
        <v>7.3</v>
      </c>
      <c r="DX36" s="656"/>
      <c r="DY36" s="656"/>
      <c r="DZ36" s="656"/>
      <c r="EA36" s="656"/>
      <c r="EB36" s="656"/>
      <c r="EC36" s="657"/>
    </row>
    <row r="37" spans="2:133" ht="11.25" customHeight="1" x14ac:dyDescent="0.2">
      <c r="B37" s="620" t="s">
        <v>318</v>
      </c>
      <c r="C37" s="621"/>
      <c r="D37" s="621"/>
      <c r="E37" s="621"/>
      <c r="F37" s="621"/>
      <c r="G37" s="621"/>
      <c r="H37" s="621"/>
      <c r="I37" s="621"/>
      <c r="J37" s="621"/>
      <c r="K37" s="621"/>
      <c r="L37" s="621"/>
      <c r="M37" s="621"/>
      <c r="N37" s="621"/>
      <c r="O37" s="621"/>
      <c r="P37" s="621"/>
      <c r="Q37" s="622"/>
      <c r="R37" s="623">
        <v>962560</v>
      </c>
      <c r="S37" s="624"/>
      <c r="T37" s="624"/>
      <c r="U37" s="624"/>
      <c r="V37" s="624"/>
      <c r="W37" s="624"/>
      <c r="X37" s="624"/>
      <c r="Y37" s="625"/>
      <c r="Z37" s="626">
        <v>1.9</v>
      </c>
      <c r="AA37" s="626"/>
      <c r="AB37" s="626"/>
      <c r="AC37" s="626"/>
      <c r="AD37" s="627">
        <v>6368</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407117</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-317183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964787</v>
      </c>
      <c r="CS37" s="644"/>
      <c r="CT37" s="644"/>
      <c r="CU37" s="644"/>
      <c r="CV37" s="644"/>
      <c r="CW37" s="644"/>
      <c r="CX37" s="644"/>
      <c r="CY37" s="645"/>
      <c r="CZ37" s="628">
        <v>2</v>
      </c>
      <c r="DA37" s="656"/>
      <c r="DB37" s="656"/>
      <c r="DC37" s="658"/>
      <c r="DD37" s="632">
        <v>951855</v>
      </c>
      <c r="DE37" s="644"/>
      <c r="DF37" s="644"/>
      <c r="DG37" s="644"/>
      <c r="DH37" s="644"/>
      <c r="DI37" s="644"/>
      <c r="DJ37" s="644"/>
      <c r="DK37" s="645"/>
      <c r="DL37" s="632">
        <v>951855</v>
      </c>
      <c r="DM37" s="644"/>
      <c r="DN37" s="644"/>
      <c r="DO37" s="644"/>
      <c r="DP37" s="644"/>
      <c r="DQ37" s="644"/>
      <c r="DR37" s="644"/>
      <c r="DS37" s="644"/>
      <c r="DT37" s="644"/>
      <c r="DU37" s="644"/>
      <c r="DV37" s="645"/>
      <c r="DW37" s="628">
        <v>3.6</v>
      </c>
      <c r="DX37" s="656"/>
      <c r="DY37" s="656"/>
      <c r="DZ37" s="656"/>
      <c r="EA37" s="656"/>
      <c r="EB37" s="656"/>
      <c r="EC37" s="657"/>
    </row>
    <row r="38" spans="2:133" ht="11.25" customHeight="1" x14ac:dyDescent="0.2">
      <c r="B38" s="620" t="s">
        <v>322</v>
      </c>
      <c r="C38" s="621"/>
      <c r="D38" s="621"/>
      <c r="E38" s="621"/>
      <c r="F38" s="621"/>
      <c r="G38" s="621"/>
      <c r="H38" s="621"/>
      <c r="I38" s="621"/>
      <c r="J38" s="621"/>
      <c r="K38" s="621"/>
      <c r="L38" s="621"/>
      <c r="M38" s="621"/>
      <c r="N38" s="621"/>
      <c r="O38" s="621"/>
      <c r="P38" s="621"/>
      <c r="Q38" s="622"/>
      <c r="R38" s="623">
        <v>514100</v>
      </c>
      <c r="S38" s="624"/>
      <c r="T38" s="624"/>
      <c r="U38" s="624"/>
      <c r="V38" s="624"/>
      <c r="W38" s="624"/>
      <c r="X38" s="624"/>
      <c r="Y38" s="625"/>
      <c r="Z38" s="626">
        <v>1</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187529</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17218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4323848</v>
      </c>
      <c r="CS38" s="624"/>
      <c r="CT38" s="624"/>
      <c r="CU38" s="624"/>
      <c r="CV38" s="624"/>
      <c r="CW38" s="624"/>
      <c r="CX38" s="624"/>
      <c r="CY38" s="625"/>
      <c r="CZ38" s="628">
        <v>9</v>
      </c>
      <c r="DA38" s="656"/>
      <c r="DB38" s="656"/>
      <c r="DC38" s="658"/>
      <c r="DD38" s="632">
        <v>3618047</v>
      </c>
      <c r="DE38" s="624"/>
      <c r="DF38" s="624"/>
      <c r="DG38" s="624"/>
      <c r="DH38" s="624"/>
      <c r="DI38" s="624"/>
      <c r="DJ38" s="624"/>
      <c r="DK38" s="625"/>
      <c r="DL38" s="632">
        <v>3306162</v>
      </c>
      <c r="DM38" s="624"/>
      <c r="DN38" s="624"/>
      <c r="DO38" s="624"/>
      <c r="DP38" s="624"/>
      <c r="DQ38" s="624"/>
      <c r="DR38" s="624"/>
      <c r="DS38" s="624"/>
      <c r="DT38" s="624"/>
      <c r="DU38" s="624"/>
      <c r="DV38" s="625"/>
      <c r="DW38" s="628">
        <v>12.4</v>
      </c>
      <c r="DX38" s="656"/>
      <c r="DY38" s="656"/>
      <c r="DZ38" s="656"/>
      <c r="EA38" s="656"/>
      <c r="EB38" s="656"/>
      <c r="EC38" s="657"/>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24834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2298469</v>
      </c>
      <c r="CS39" s="644"/>
      <c r="CT39" s="644"/>
      <c r="CU39" s="644"/>
      <c r="CV39" s="644"/>
      <c r="CW39" s="644"/>
      <c r="CX39" s="644"/>
      <c r="CY39" s="645"/>
      <c r="CZ39" s="628">
        <v>4.8</v>
      </c>
      <c r="DA39" s="656"/>
      <c r="DB39" s="656"/>
      <c r="DC39" s="658"/>
      <c r="DD39" s="632">
        <v>2130029</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2">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103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65360</v>
      </c>
      <c r="CS40" s="624"/>
      <c r="CT40" s="624"/>
      <c r="CU40" s="624"/>
      <c r="CV40" s="624"/>
      <c r="CW40" s="624"/>
      <c r="CX40" s="624"/>
      <c r="CY40" s="625"/>
      <c r="CZ40" s="628">
        <v>0.1</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2">
      <c r="B41" s="646" t="s">
        <v>335</v>
      </c>
      <c r="C41" s="647"/>
      <c r="D41" s="647"/>
      <c r="E41" s="647"/>
      <c r="F41" s="647"/>
      <c r="G41" s="647"/>
      <c r="H41" s="647"/>
      <c r="I41" s="647"/>
      <c r="J41" s="647"/>
      <c r="K41" s="647"/>
      <c r="L41" s="647"/>
      <c r="M41" s="647"/>
      <c r="N41" s="647"/>
      <c r="O41" s="647"/>
      <c r="P41" s="647"/>
      <c r="Q41" s="648"/>
      <c r="R41" s="695">
        <v>50933779</v>
      </c>
      <c r="S41" s="696"/>
      <c r="T41" s="696"/>
      <c r="U41" s="696"/>
      <c r="V41" s="696"/>
      <c r="W41" s="696"/>
      <c r="X41" s="696"/>
      <c r="Y41" s="700"/>
      <c r="Z41" s="701">
        <v>100</v>
      </c>
      <c r="AA41" s="701"/>
      <c r="AB41" s="701"/>
      <c r="AC41" s="701"/>
      <c r="AD41" s="702">
        <v>26558712</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1110831</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3213017</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341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2318007</v>
      </c>
      <c r="CS42" s="644"/>
      <c r="CT42" s="644"/>
      <c r="CU42" s="644"/>
      <c r="CV42" s="644"/>
      <c r="CW42" s="644"/>
      <c r="CX42" s="644"/>
      <c r="CY42" s="645"/>
      <c r="CZ42" s="628">
        <v>4.8</v>
      </c>
      <c r="DA42" s="656"/>
      <c r="DB42" s="656"/>
      <c r="DC42" s="658"/>
      <c r="DD42" s="632">
        <v>807493</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62332</v>
      </c>
      <c r="CS43" s="644"/>
      <c r="CT43" s="644"/>
      <c r="CU43" s="644"/>
      <c r="CV43" s="644"/>
      <c r="CW43" s="644"/>
      <c r="CX43" s="644"/>
      <c r="CY43" s="645"/>
      <c r="CZ43" s="628">
        <v>0.1</v>
      </c>
      <c r="DA43" s="656"/>
      <c r="DB43" s="656"/>
      <c r="DC43" s="658"/>
      <c r="DD43" s="632">
        <v>43395</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2318007</v>
      </c>
      <c r="CS44" s="624"/>
      <c r="CT44" s="624"/>
      <c r="CU44" s="624"/>
      <c r="CV44" s="624"/>
      <c r="CW44" s="624"/>
      <c r="CX44" s="624"/>
      <c r="CY44" s="625"/>
      <c r="CZ44" s="628">
        <v>4.8</v>
      </c>
      <c r="DA44" s="629"/>
      <c r="DB44" s="629"/>
      <c r="DC44" s="635"/>
      <c r="DD44" s="632">
        <v>807493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965007</v>
      </c>
      <c r="CS45" s="644"/>
      <c r="CT45" s="644"/>
      <c r="CU45" s="644"/>
      <c r="CV45" s="644"/>
      <c r="CW45" s="644"/>
      <c r="CX45" s="644"/>
      <c r="CY45" s="645"/>
      <c r="CZ45" s="628">
        <v>2</v>
      </c>
      <c r="DA45" s="656"/>
      <c r="DB45" s="656"/>
      <c r="DC45" s="658"/>
      <c r="DD45" s="632">
        <v>143379</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1350479</v>
      </c>
      <c r="CS46" s="624"/>
      <c r="CT46" s="624"/>
      <c r="CU46" s="624"/>
      <c r="CV46" s="624"/>
      <c r="CW46" s="624"/>
      <c r="CX46" s="624"/>
      <c r="CY46" s="625"/>
      <c r="CZ46" s="628">
        <v>2.8</v>
      </c>
      <c r="DA46" s="629"/>
      <c r="DB46" s="629"/>
      <c r="DC46" s="635"/>
      <c r="DD46" s="632">
        <v>661593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t="s">
        <v>122</v>
      </c>
      <c r="CS47" s="644"/>
      <c r="CT47" s="644"/>
      <c r="CU47" s="644"/>
      <c r="CV47" s="644"/>
      <c r="CW47" s="644"/>
      <c r="CX47" s="644"/>
      <c r="CY47" s="645"/>
      <c r="CZ47" s="628" t="s">
        <v>122</v>
      </c>
      <c r="DA47" s="656"/>
      <c r="DB47" s="656"/>
      <c r="DC47" s="658"/>
      <c r="DD47" s="632" t="s">
        <v>122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351</v>
      </c>
      <c r="CE49" s="647"/>
      <c r="CF49" s="647"/>
      <c r="CG49" s="647"/>
      <c r="CH49" s="647"/>
      <c r="CI49" s="647"/>
      <c r="CJ49" s="647"/>
      <c r="CK49" s="647"/>
      <c r="CL49" s="647"/>
      <c r="CM49" s="647"/>
      <c r="CN49" s="647"/>
      <c r="CO49" s="647"/>
      <c r="CP49" s="647"/>
      <c r="CQ49" s="648"/>
      <c r="CR49" s="695">
        <v>48305509</v>
      </c>
      <c r="CS49" s="682"/>
      <c r="CT49" s="682"/>
      <c r="CU49" s="682"/>
      <c r="CV49" s="682"/>
      <c r="CW49" s="682"/>
      <c r="CX49" s="682"/>
      <c r="CY49" s="711"/>
      <c r="CZ49" s="703">
        <v>100</v>
      </c>
      <c r="DA49" s="712"/>
      <c r="DB49" s="712"/>
      <c r="DC49" s="713"/>
      <c r="DD49" s="714">
        <v>33002108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dpLYu7O9z7/mYuao0kZP+pwL3Fep/xrEKH7r1ldDyc+3j2VqnitALZPqLYF+hZBOP+Wo4bq1Yx3n/DPFB9U9w==" saltValue="MQJKvQvOm1CvJqtiwtyK0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51005</v>
      </c>
      <c r="R7" s="753"/>
      <c r="S7" s="753"/>
      <c r="T7" s="753"/>
      <c r="U7" s="753"/>
      <c r="V7" s="753">
        <v>48377</v>
      </c>
      <c r="W7" s="753"/>
      <c r="X7" s="753"/>
      <c r="Y7" s="753"/>
      <c r="Z7" s="753"/>
      <c r="AA7" s="753">
        <v>2628</v>
      </c>
      <c r="AB7" s="753"/>
      <c r="AC7" s="753"/>
      <c r="AD7" s="753"/>
      <c r="AE7" s="754"/>
      <c r="AF7" s="755">
        <v>1205</v>
      </c>
      <c r="AG7" s="756"/>
      <c r="AH7" s="756"/>
      <c r="AI7" s="756"/>
      <c r="AJ7" s="757"/>
      <c r="AK7" s="758">
        <v>2826</v>
      </c>
      <c r="AL7" s="759"/>
      <c r="AM7" s="759"/>
      <c r="AN7" s="759"/>
      <c r="AO7" s="759"/>
      <c r="AP7" s="759">
        <v>23343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550</v>
      </c>
      <c r="BS7" s="746" t="s">
        <v>548</v>
      </c>
      <c r="BT7" s="747"/>
      <c r="BU7" s="747"/>
      <c r="BV7" s="747"/>
      <c r="BW7" s="747"/>
      <c r="BX7" s="747"/>
      <c r="BY7" s="747"/>
      <c r="BZ7" s="747"/>
      <c r="CA7" s="747"/>
      <c r="CB7" s="747"/>
      <c r="CC7" s="747"/>
      <c r="CD7" s="747"/>
      <c r="CE7" s="747"/>
      <c r="CF7" s="747"/>
      <c r="CG7" s="762"/>
      <c r="CH7" s="743">
        <v>0</v>
      </c>
      <c r="CI7" s="744"/>
      <c r="CJ7" s="744"/>
      <c r="CK7" s="744"/>
      <c r="CL7" s="745"/>
      <c r="CM7" s="743">
        <v>8</v>
      </c>
      <c r="CN7" s="744"/>
      <c r="CO7" s="744"/>
      <c r="CP7" s="744"/>
      <c r="CQ7" s="745"/>
      <c r="CR7" s="743">
        <v>1</v>
      </c>
      <c r="CS7" s="744"/>
      <c r="CT7" s="744"/>
      <c r="CU7" s="744"/>
      <c r="CV7" s="745"/>
      <c r="CW7" s="743" t="s">
        <v>554</v>
      </c>
      <c r="CX7" s="744"/>
      <c r="CY7" s="744"/>
      <c r="CZ7" s="744"/>
      <c r="DA7" s="745"/>
      <c r="DB7" s="743" t="s">
        <v>486</v>
      </c>
      <c r="DC7" s="744"/>
      <c r="DD7" s="744"/>
      <c r="DE7" s="744"/>
      <c r="DF7" s="745"/>
      <c r="DG7" s="743" t="s">
        <v>486</v>
      </c>
      <c r="DH7" s="744"/>
      <c r="DI7" s="744"/>
      <c r="DJ7" s="744"/>
      <c r="DK7" s="745"/>
      <c r="DL7" s="743" t="s">
        <v>486</v>
      </c>
      <c r="DM7" s="744"/>
      <c r="DN7" s="744"/>
      <c r="DO7" s="744"/>
      <c r="DP7" s="745"/>
      <c r="DQ7" s="743" t="s">
        <v>486</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549</v>
      </c>
      <c r="BT8" s="774"/>
      <c r="BU8" s="774"/>
      <c r="BV8" s="774"/>
      <c r="BW8" s="774"/>
      <c r="BX8" s="774"/>
      <c r="BY8" s="774"/>
      <c r="BZ8" s="774"/>
      <c r="CA8" s="774"/>
      <c r="CB8" s="774"/>
      <c r="CC8" s="774"/>
      <c r="CD8" s="774"/>
      <c r="CE8" s="774"/>
      <c r="CF8" s="774"/>
      <c r="CG8" s="775"/>
      <c r="CH8" s="776">
        <v>0</v>
      </c>
      <c r="CI8" s="777"/>
      <c r="CJ8" s="777"/>
      <c r="CK8" s="777"/>
      <c r="CL8" s="778"/>
      <c r="CM8" s="776">
        <v>201</v>
      </c>
      <c r="CN8" s="777"/>
      <c r="CO8" s="777"/>
      <c r="CP8" s="777"/>
      <c r="CQ8" s="778"/>
      <c r="CR8" s="776">
        <v>200</v>
      </c>
      <c r="CS8" s="777"/>
      <c r="CT8" s="777"/>
      <c r="CU8" s="777"/>
      <c r="CV8" s="778"/>
      <c r="CW8" s="776">
        <v>36</v>
      </c>
      <c r="CX8" s="777"/>
      <c r="CY8" s="777"/>
      <c r="CZ8" s="777"/>
      <c r="DA8" s="778"/>
      <c r="DB8" s="776" t="s">
        <v>486</v>
      </c>
      <c r="DC8" s="777"/>
      <c r="DD8" s="777"/>
      <c r="DE8" s="777"/>
      <c r="DF8" s="778"/>
      <c r="DG8" s="776" t="s">
        <v>486</v>
      </c>
      <c r="DH8" s="777"/>
      <c r="DI8" s="777"/>
      <c r="DJ8" s="777"/>
      <c r="DK8" s="778"/>
      <c r="DL8" s="776" t="s">
        <v>486</v>
      </c>
      <c r="DM8" s="777"/>
      <c r="DN8" s="777"/>
      <c r="DO8" s="777"/>
      <c r="DP8" s="778"/>
      <c r="DQ8" s="776" t="s">
        <v>486</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51005</v>
      </c>
      <c r="R23" s="793"/>
      <c r="S23" s="793"/>
      <c r="T23" s="793"/>
      <c r="U23" s="793"/>
      <c r="V23" s="793">
        <v>48377</v>
      </c>
      <c r="W23" s="793"/>
      <c r="X23" s="793"/>
      <c r="Y23" s="793"/>
      <c r="Z23" s="793"/>
      <c r="AA23" s="793">
        <v>2628</v>
      </c>
      <c r="AB23" s="793"/>
      <c r="AC23" s="793"/>
      <c r="AD23" s="793"/>
      <c r="AE23" s="794"/>
      <c r="AF23" s="795">
        <v>1205</v>
      </c>
      <c r="AG23" s="793"/>
      <c r="AH23" s="793"/>
      <c r="AI23" s="793"/>
      <c r="AJ23" s="796"/>
      <c r="AK23" s="797"/>
      <c r="AL23" s="798"/>
      <c r="AM23" s="798"/>
      <c r="AN23" s="798"/>
      <c r="AO23" s="798"/>
      <c r="AP23" s="793">
        <v>23343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13127</v>
      </c>
      <c r="R28" s="823"/>
      <c r="S28" s="823"/>
      <c r="T28" s="823"/>
      <c r="U28" s="823"/>
      <c r="V28" s="823">
        <v>13019</v>
      </c>
      <c r="W28" s="823"/>
      <c r="X28" s="823"/>
      <c r="Y28" s="823"/>
      <c r="Z28" s="823"/>
      <c r="AA28" s="823">
        <v>108</v>
      </c>
      <c r="AB28" s="823"/>
      <c r="AC28" s="823"/>
      <c r="AD28" s="823"/>
      <c r="AE28" s="824"/>
      <c r="AF28" s="825">
        <v>108</v>
      </c>
      <c r="AG28" s="823"/>
      <c r="AH28" s="823"/>
      <c r="AI28" s="823"/>
      <c r="AJ28" s="826"/>
      <c r="AK28" s="827">
        <v>1874</v>
      </c>
      <c r="AL28" s="828"/>
      <c r="AM28" s="828"/>
      <c r="AN28" s="828"/>
      <c r="AO28" s="828"/>
      <c r="AP28" s="828" t="s">
        <v>486</v>
      </c>
      <c r="AQ28" s="828"/>
      <c r="AR28" s="828"/>
      <c r="AS28" s="828"/>
      <c r="AT28" s="828"/>
      <c r="AU28" s="828" t="s">
        <v>486</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10389</v>
      </c>
      <c r="R29" s="784"/>
      <c r="S29" s="784"/>
      <c r="T29" s="784"/>
      <c r="U29" s="784"/>
      <c r="V29" s="784">
        <v>10113</v>
      </c>
      <c r="W29" s="784"/>
      <c r="X29" s="784"/>
      <c r="Y29" s="784"/>
      <c r="Z29" s="784"/>
      <c r="AA29" s="784">
        <v>276</v>
      </c>
      <c r="AB29" s="784"/>
      <c r="AC29" s="784"/>
      <c r="AD29" s="784"/>
      <c r="AE29" s="785"/>
      <c r="AF29" s="786">
        <v>276</v>
      </c>
      <c r="AG29" s="787"/>
      <c r="AH29" s="787"/>
      <c r="AI29" s="787"/>
      <c r="AJ29" s="788"/>
      <c r="AK29" s="834">
        <v>1879</v>
      </c>
      <c r="AL29" s="830"/>
      <c r="AM29" s="830"/>
      <c r="AN29" s="830"/>
      <c r="AO29" s="830"/>
      <c r="AP29" s="830" t="s">
        <v>486</v>
      </c>
      <c r="AQ29" s="830"/>
      <c r="AR29" s="830"/>
      <c r="AS29" s="830"/>
      <c r="AT29" s="830"/>
      <c r="AU29" s="830" t="s">
        <v>486</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1855</v>
      </c>
      <c r="R30" s="784"/>
      <c r="S30" s="784"/>
      <c r="T30" s="784"/>
      <c r="U30" s="784"/>
      <c r="V30" s="784">
        <v>1756</v>
      </c>
      <c r="W30" s="784"/>
      <c r="X30" s="784"/>
      <c r="Y30" s="784"/>
      <c r="Z30" s="784"/>
      <c r="AA30" s="784">
        <v>99</v>
      </c>
      <c r="AB30" s="784"/>
      <c r="AC30" s="784"/>
      <c r="AD30" s="784"/>
      <c r="AE30" s="785"/>
      <c r="AF30" s="786">
        <v>99</v>
      </c>
      <c r="AG30" s="787"/>
      <c r="AH30" s="787"/>
      <c r="AI30" s="787"/>
      <c r="AJ30" s="788"/>
      <c r="AK30" s="834">
        <v>317</v>
      </c>
      <c r="AL30" s="830"/>
      <c r="AM30" s="830"/>
      <c r="AN30" s="830"/>
      <c r="AO30" s="830"/>
      <c r="AP30" s="830" t="s">
        <v>486</v>
      </c>
      <c r="AQ30" s="830"/>
      <c r="AR30" s="830"/>
      <c r="AS30" s="830"/>
      <c r="AT30" s="830"/>
      <c r="AU30" s="830" t="s">
        <v>486</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1993</v>
      </c>
      <c r="R31" s="784"/>
      <c r="S31" s="784"/>
      <c r="T31" s="784"/>
      <c r="U31" s="784"/>
      <c r="V31" s="784">
        <v>1991</v>
      </c>
      <c r="W31" s="784"/>
      <c r="X31" s="784"/>
      <c r="Y31" s="784"/>
      <c r="Z31" s="784"/>
      <c r="AA31" s="784">
        <v>2</v>
      </c>
      <c r="AB31" s="784"/>
      <c r="AC31" s="784"/>
      <c r="AD31" s="784"/>
      <c r="AE31" s="785"/>
      <c r="AF31" s="786">
        <v>1860</v>
      </c>
      <c r="AG31" s="787"/>
      <c r="AH31" s="787"/>
      <c r="AI31" s="787"/>
      <c r="AJ31" s="788"/>
      <c r="AK31" s="834">
        <v>29</v>
      </c>
      <c r="AL31" s="830"/>
      <c r="AM31" s="830"/>
      <c r="AN31" s="830"/>
      <c r="AO31" s="830"/>
      <c r="AP31" s="830">
        <v>2261</v>
      </c>
      <c r="AQ31" s="830"/>
      <c r="AR31" s="830"/>
      <c r="AS31" s="830"/>
      <c r="AT31" s="830"/>
      <c r="AU31" s="830">
        <v>47</v>
      </c>
      <c r="AV31" s="830"/>
      <c r="AW31" s="830"/>
      <c r="AX31" s="830"/>
      <c r="AY31" s="830"/>
      <c r="AZ31" s="831"/>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2653</v>
      </c>
      <c r="R32" s="784"/>
      <c r="S32" s="784"/>
      <c r="T32" s="784"/>
      <c r="U32" s="784"/>
      <c r="V32" s="784">
        <v>2328</v>
      </c>
      <c r="W32" s="784"/>
      <c r="X32" s="784"/>
      <c r="Y32" s="784"/>
      <c r="Z32" s="784"/>
      <c r="AA32" s="784">
        <v>326</v>
      </c>
      <c r="AB32" s="784"/>
      <c r="AC32" s="784"/>
      <c r="AD32" s="784"/>
      <c r="AE32" s="785"/>
      <c r="AF32" s="786">
        <v>316</v>
      </c>
      <c r="AG32" s="787"/>
      <c r="AH32" s="787"/>
      <c r="AI32" s="787"/>
      <c r="AJ32" s="788"/>
      <c r="AK32" s="834">
        <v>407</v>
      </c>
      <c r="AL32" s="830"/>
      <c r="AM32" s="830"/>
      <c r="AN32" s="830"/>
      <c r="AO32" s="830"/>
      <c r="AP32" s="830">
        <v>9717</v>
      </c>
      <c r="AQ32" s="830"/>
      <c r="AR32" s="830"/>
      <c r="AS32" s="830"/>
      <c r="AT32" s="830"/>
      <c r="AU32" s="830">
        <v>2497</v>
      </c>
      <c r="AV32" s="830"/>
      <c r="AW32" s="830"/>
      <c r="AX32" s="830"/>
      <c r="AY32" s="830"/>
      <c r="AZ32" s="831"/>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2659</v>
      </c>
      <c r="AG63" s="844"/>
      <c r="AH63" s="844"/>
      <c r="AI63" s="844"/>
      <c r="AJ63" s="845"/>
      <c r="AK63" s="846"/>
      <c r="AL63" s="841"/>
      <c r="AM63" s="841"/>
      <c r="AN63" s="841"/>
      <c r="AO63" s="841"/>
      <c r="AP63" s="844">
        <v>11978</v>
      </c>
      <c r="AQ63" s="844"/>
      <c r="AR63" s="844"/>
      <c r="AS63" s="844"/>
      <c r="AT63" s="844"/>
      <c r="AU63" s="844">
        <v>2544</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544</v>
      </c>
      <c r="C68" s="870"/>
      <c r="D68" s="870"/>
      <c r="E68" s="870"/>
      <c r="F68" s="870"/>
      <c r="G68" s="870"/>
      <c r="H68" s="870"/>
      <c r="I68" s="870"/>
      <c r="J68" s="870"/>
      <c r="K68" s="870"/>
      <c r="L68" s="870"/>
      <c r="M68" s="870"/>
      <c r="N68" s="870"/>
      <c r="O68" s="870"/>
      <c r="P68" s="871"/>
      <c r="Q68" s="872">
        <v>3514</v>
      </c>
      <c r="R68" s="866"/>
      <c r="S68" s="866"/>
      <c r="T68" s="866"/>
      <c r="U68" s="866"/>
      <c r="V68" s="866">
        <v>3127</v>
      </c>
      <c r="W68" s="866"/>
      <c r="X68" s="866"/>
      <c r="Y68" s="866"/>
      <c r="Z68" s="866"/>
      <c r="AA68" s="866">
        <v>387</v>
      </c>
      <c r="AB68" s="866"/>
      <c r="AC68" s="866"/>
      <c r="AD68" s="866"/>
      <c r="AE68" s="866"/>
      <c r="AF68" s="866">
        <v>326</v>
      </c>
      <c r="AG68" s="866"/>
      <c r="AH68" s="866"/>
      <c r="AI68" s="866"/>
      <c r="AJ68" s="866"/>
      <c r="AK68" s="866" t="s">
        <v>486</v>
      </c>
      <c r="AL68" s="866"/>
      <c r="AM68" s="866"/>
      <c r="AN68" s="866"/>
      <c r="AO68" s="866"/>
      <c r="AP68" s="866">
        <v>9978</v>
      </c>
      <c r="AQ68" s="866"/>
      <c r="AR68" s="866"/>
      <c r="AS68" s="866"/>
      <c r="AT68" s="866"/>
      <c r="AU68" s="866">
        <v>3508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545</v>
      </c>
      <c r="C69" s="874"/>
      <c r="D69" s="874"/>
      <c r="E69" s="874"/>
      <c r="F69" s="874"/>
      <c r="G69" s="874"/>
      <c r="H69" s="874"/>
      <c r="I69" s="874"/>
      <c r="J69" s="874"/>
      <c r="K69" s="874"/>
      <c r="L69" s="874"/>
      <c r="M69" s="874"/>
      <c r="N69" s="874"/>
      <c r="O69" s="874"/>
      <c r="P69" s="875"/>
      <c r="Q69" s="876">
        <v>591</v>
      </c>
      <c r="R69" s="830"/>
      <c r="S69" s="830"/>
      <c r="T69" s="830"/>
      <c r="U69" s="830"/>
      <c r="V69" s="830">
        <v>501</v>
      </c>
      <c r="W69" s="830"/>
      <c r="X69" s="830"/>
      <c r="Y69" s="830"/>
      <c r="Z69" s="830"/>
      <c r="AA69" s="830">
        <v>89</v>
      </c>
      <c r="AB69" s="830"/>
      <c r="AC69" s="830"/>
      <c r="AD69" s="830"/>
      <c r="AE69" s="830"/>
      <c r="AF69" s="830">
        <v>89</v>
      </c>
      <c r="AG69" s="830"/>
      <c r="AH69" s="830"/>
      <c r="AI69" s="830"/>
      <c r="AJ69" s="830"/>
      <c r="AK69" s="830" t="s">
        <v>556</v>
      </c>
      <c r="AL69" s="830"/>
      <c r="AM69" s="830"/>
      <c r="AN69" s="830"/>
      <c r="AO69" s="830"/>
      <c r="AP69" s="830">
        <v>145</v>
      </c>
      <c r="AQ69" s="830"/>
      <c r="AR69" s="830"/>
      <c r="AS69" s="830"/>
      <c r="AT69" s="830"/>
      <c r="AU69" s="830">
        <v>33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546</v>
      </c>
      <c r="C70" s="874"/>
      <c r="D70" s="874"/>
      <c r="E70" s="874"/>
      <c r="F70" s="874"/>
      <c r="G70" s="874"/>
      <c r="H70" s="874"/>
      <c r="I70" s="874"/>
      <c r="J70" s="874"/>
      <c r="K70" s="874"/>
      <c r="L70" s="874"/>
      <c r="M70" s="874"/>
      <c r="N70" s="874"/>
      <c r="O70" s="874"/>
      <c r="P70" s="875"/>
      <c r="Q70" s="876">
        <v>4407</v>
      </c>
      <c r="R70" s="830"/>
      <c r="S70" s="830"/>
      <c r="T70" s="830"/>
      <c r="U70" s="830"/>
      <c r="V70" s="830">
        <v>4087</v>
      </c>
      <c r="W70" s="830"/>
      <c r="X70" s="830"/>
      <c r="Y70" s="830"/>
      <c r="Z70" s="830"/>
      <c r="AA70" s="830">
        <v>320</v>
      </c>
      <c r="AB70" s="830"/>
      <c r="AC70" s="830"/>
      <c r="AD70" s="830"/>
      <c r="AE70" s="830"/>
      <c r="AF70" s="830">
        <v>320</v>
      </c>
      <c r="AG70" s="830"/>
      <c r="AH70" s="830"/>
      <c r="AI70" s="830"/>
      <c r="AJ70" s="830"/>
      <c r="AK70" s="830">
        <v>507</v>
      </c>
      <c r="AL70" s="830"/>
      <c r="AM70" s="830"/>
      <c r="AN70" s="830"/>
      <c r="AO70" s="830"/>
      <c r="AP70" s="830" t="s">
        <v>486</v>
      </c>
      <c r="AQ70" s="830"/>
      <c r="AR70" s="830"/>
      <c r="AS70" s="830"/>
      <c r="AT70" s="830"/>
      <c r="AU70" s="830" t="s">
        <v>486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547</v>
      </c>
      <c r="C71" s="874"/>
      <c r="D71" s="874"/>
      <c r="E71" s="874"/>
      <c r="F71" s="874"/>
      <c r="G71" s="874"/>
      <c r="H71" s="874"/>
      <c r="I71" s="874"/>
      <c r="J71" s="874"/>
      <c r="K71" s="874"/>
      <c r="L71" s="874"/>
      <c r="M71" s="874"/>
      <c r="N71" s="874"/>
      <c r="O71" s="874"/>
      <c r="P71" s="875"/>
      <c r="Q71" s="876">
        <v>1092963</v>
      </c>
      <c r="R71" s="830"/>
      <c r="S71" s="830"/>
      <c r="T71" s="830"/>
      <c r="U71" s="830"/>
      <c r="V71" s="830">
        <v>1080088</v>
      </c>
      <c r="W71" s="830"/>
      <c r="X71" s="830"/>
      <c r="Y71" s="830"/>
      <c r="Z71" s="830"/>
      <c r="AA71" s="830">
        <v>12875</v>
      </c>
      <c r="AB71" s="830"/>
      <c r="AC71" s="830"/>
      <c r="AD71" s="830"/>
      <c r="AE71" s="830"/>
      <c r="AF71" s="830">
        <v>12875</v>
      </c>
      <c r="AG71" s="830"/>
      <c r="AH71" s="830"/>
      <c r="AI71" s="830"/>
      <c r="AJ71" s="830"/>
      <c r="AK71" s="830">
        <v>8791</v>
      </c>
      <c r="AL71" s="830"/>
      <c r="AM71" s="830"/>
      <c r="AN71" s="830"/>
      <c r="AO71" s="830"/>
      <c r="AP71" s="830" t="s">
        <v>486</v>
      </c>
      <c r="AQ71" s="830"/>
      <c r="AR71" s="830"/>
      <c r="AS71" s="830"/>
      <c r="AT71" s="830"/>
      <c r="AU71" s="830" t="s">
        <v>486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13610</v>
      </c>
      <c r="AG88" s="844"/>
      <c r="AH88" s="844"/>
      <c r="AI88" s="844"/>
      <c r="AJ88" s="844"/>
      <c r="AK88" s="841"/>
      <c r="AL88" s="841"/>
      <c r="AM88" s="841"/>
      <c r="AN88" s="841"/>
      <c r="AO88" s="841"/>
      <c r="AP88" s="844">
        <v>10123</v>
      </c>
      <c r="AQ88" s="844"/>
      <c r="AR88" s="844"/>
      <c r="AS88" s="844"/>
      <c r="AT88" s="844"/>
      <c r="AU88" s="844">
        <v>3541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201</v>
      </c>
      <c r="CS102" s="852"/>
      <c r="CT102" s="852"/>
      <c r="CU102" s="852"/>
      <c r="CV102" s="891"/>
      <c r="CW102" s="890">
        <v>36</v>
      </c>
      <c r="CX102" s="852"/>
      <c r="CY102" s="852"/>
      <c r="CZ102" s="852"/>
      <c r="DA102" s="891"/>
      <c r="DB102" s="890" t="s">
        <v>486</v>
      </c>
      <c r="DC102" s="852"/>
      <c r="DD102" s="852"/>
      <c r="DE102" s="852"/>
      <c r="DF102" s="891"/>
      <c r="DG102" s="890" t="s">
        <v>486</v>
      </c>
      <c r="DH102" s="852"/>
      <c r="DI102" s="852"/>
      <c r="DJ102" s="852"/>
      <c r="DK102" s="891"/>
      <c r="DL102" s="890" t="s">
        <v>486</v>
      </c>
      <c r="DM102" s="852"/>
      <c r="DN102" s="852"/>
      <c r="DO102" s="852"/>
      <c r="DP102" s="891"/>
      <c r="DQ102" s="890" t="s">
        <v>486</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2">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2758870</v>
      </c>
      <c r="AB110" s="900"/>
      <c r="AC110" s="900"/>
      <c r="AD110" s="900"/>
      <c r="AE110" s="901"/>
      <c r="AF110" s="902">
        <v>2733601</v>
      </c>
      <c r="AG110" s="900"/>
      <c r="AH110" s="900"/>
      <c r="AI110" s="900"/>
      <c r="AJ110" s="901"/>
      <c r="AK110" s="902">
        <v>2766876</v>
      </c>
      <c r="AL110" s="900"/>
      <c r="AM110" s="900"/>
      <c r="AN110" s="900"/>
      <c r="AO110" s="901"/>
      <c r="AP110" s="903">
        <v>11.6</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27912035</v>
      </c>
      <c r="BR110" s="931"/>
      <c r="BS110" s="931"/>
      <c r="BT110" s="931"/>
      <c r="BU110" s="931"/>
      <c r="BV110" s="931">
        <v>25512864</v>
      </c>
      <c r="BW110" s="931"/>
      <c r="BX110" s="931"/>
      <c r="BY110" s="931"/>
      <c r="BZ110" s="931"/>
      <c r="CA110" s="931">
        <v>23342867</v>
      </c>
      <c r="CB110" s="931"/>
      <c r="CC110" s="931"/>
      <c r="CD110" s="931"/>
      <c r="CE110" s="931"/>
      <c r="CF110" s="944">
        <v>97.7</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v>379774</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3260811</v>
      </c>
      <c r="BR112" s="926"/>
      <c r="BS112" s="926"/>
      <c r="BT112" s="926"/>
      <c r="BU112" s="926"/>
      <c r="BV112" s="926">
        <v>2894396</v>
      </c>
      <c r="BW112" s="926"/>
      <c r="BX112" s="926"/>
      <c r="BY112" s="926"/>
      <c r="BZ112" s="926"/>
      <c r="CA112" s="926">
        <v>2544654</v>
      </c>
      <c r="CB112" s="926"/>
      <c r="CC112" s="926"/>
      <c r="CD112" s="926"/>
      <c r="CE112" s="926"/>
      <c r="CF112" s="920">
        <v>10.6</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371393</v>
      </c>
      <c r="AB113" s="938"/>
      <c r="AC113" s="938"/>
      <c r="AD113" s="938"/>
      <c r="AE113" s="939"/>
      <c r="AF113" s="940">
        <v>380497</v>
      </c>
      <c r="AG113" s="938"/>
      <c r="AH113" s="938"/>
      <c r="AI113" s="938"/>
      <c r="AJ113" s="939"/>
      <c r="AK113" s="940">
        <v>326163</v>
      </c>
      <c r="AL113" s="938"/>
      <c r="AM113" s="938"/>
      <c r="AN113" s="938"/>
      <c r="AO113" s="939"/>
      <c r="AP113" s="941">
        <v>1.4</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4141393</v>
      </c>
      <c r="BR113" s="926"/>
      <c r="BS113" s="926"/>
      <c r="BT113" s="926"/>
      <c r="BU113" s="926"/>
      <c r="BV113" s="926">
        <v>3861755</v>
      </c>
      <c r="BW113" s="926"/>
      <c r="BX113" s="926"/>
      <c r="BY113" s="926"/>
      <c r="BZ113" s="926"/>
      <c r="CA113" s="926">
        <v>3541944</v>
      </c>
      <c r="CB113" s="926"/>
      <c r="CC113" s="926"/>
      <c r="CD113" s="926"/>
      <c r="CE113" s="926"/>
      <c r="CF113" s="920">
        <v>14.8</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213060</v>
      </c>
      <c r="AB114" s="959"/>
      <c r="AC114" s="959"/>
      <c r="AD114" s="959"/>
      <c r="AE114" s="960"/>
      <c r="AF114" s="961">
        <v>364379</v>
      </c>
      <c r="AG114" s="959"/>
      <c r="AH114" s="959"/>
      <c r="AI114" s="959"/>
      <c r="AJ114" s="960"/>
      <c r="AK114" s="961">
        <v>364986</v>
      </c>
      <c r="AL114" s="959"/>
      <c r="AM114" s="959"/>
      <c r="AN114" s="959"/>
      <c r="AO114" s="960"/>
      <c r="AP114" s="962">
        <v>1.5</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4841879</v>
      </c>
      <c r="BR114" s="926"/>
      <c r="BS114" s="926"/>
      <c r="BT114" s="926"/>
      <c r="BU114" s="926"/>
      <c r="BV114" s="926">
        <v>4885170</v>
      </c>
      <c r="BW114" s="926"/>
      <c r="BX114" s="926"/>
      <c r="BY114" s="926"/>
      <c r="BZ114" s="926"/>
      <c r="CA114" s="926">
        <v>5072746</v>
      </c>
      <c r="CB114" s="926"/>
      <c r="CC114" s="926"/>
      <c r="CD114" s="926"/>
      <c r="CE114" s="926"/>
      <c r="CF114" s="920">
        <v>21.2</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240072</v>
      </c>
      <c r="AB115" s="938"/>
      <c r="AC115" s="938"/>
      <c r="AD115" s="938"/>
      <c r="AE115" s="939"/>
      <c r="AF115" s="940">
        <v>420739</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379774</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475</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3583870</v>
      </c>
      <c r="AB117" s="979"/>
      <c r="AC117" s="979"/>
      <c r="AD117" s="979"/>
      <c r="AE117" s="980"/>
      <c r="AF117" s="981">
        <v>3899216</v>
      </c>
      <c r="AG117" s="979"/>
      <c r="AH117" s="979"/>
      <c r="AI117" s="979"/>
      <c r="AJ117" s="980"/>
      <c r="AK117" s="981">
        <v>3458025</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40535892</v>
      </c>
      <c r="BR119" s="1000"/>
      <c r="BS119" s="1000"/>
      <c r="BT119" s="1000"/>
      <c r="BU119" s="1000"/>
      <c r="BV119" s="1000">
        <v>37154185</v>
      </c>
      <c r="BW119" s="1000"/>
      <c r="BX119" s="1000"/>
      <c r="BY119" s="1000"/>
      <c r="BZ119" s="1000"/>
      <c r="CA119" s="1000">
        <v>34502211</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5892929</v>
      </c>
      <c r="BR120" s="931"/>
      <c r="BS120" s="931"/>
      <c r="BT120" s="931"/>
      <c r="BU120" s="931"/>
      <c r="BV120" s="931">
        <v>5409505</v>
      </c>
      <c r="BW120" s="931"/>
      <c r="BX120" s="931"/>
      <c r="BY120" s="931"/>
      <c r="BZ120" s="931"/>
      <c r="CA120" s="931">
        <v>4850997</v>
      </c>
      <c r="CB120" s="931"/>
      <c r="CC120" s="931"/>
      <c r="CD120" s="931"/>
      <c r="CE120" s="931"/>
      <c r="CF120" s="944">
        <v>20.3</v>
      </c>
      <c r="CG120" s="945"/>
      <c r="CH120" s="945"/>
      <c r="CI120" s="945"/>
      <c r="CJ120" s="945"/>
      <c r="CK120" s="1006" t="s">
        <v>444</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3244472</v>
      </c>
      <c r="DH120" s="931"/>
      <c r="DI120" s="931"/>
      <c r="DJ120" s="931"/>
      <c r="DK120" s="931"/>
      <c r="DL120" s="931">
        <v>2853673</v>
      </c>
      <c r="DM120" s="931"/>
      <c r="DN120" s="931"/>
      <c r="DO120" s="931"/>
      <c r="DP120" s="931"/>
      <c r="DQ120" s="931">
        <v>2497175</v>
      </c>
      <c r="DR120" s="931"/>
      <c r="DS120" s="931"/>
      <c r="DT120" s="931"/>
      <c r="DU120" s="931"/>
      <c r="DV120" s="932">
        <v>10.4</v>
      </c>
      <c r="DW120" s="932"/>
      <c r="DX120" s="932"/>
      <c r="DY120" s="932"/>
      <c r="DZ120" s="933"/>
    </row>
    <row r="121" spans="1:130" s="230" customFormat="1" ht="26.25" customHeight="1" x14ac:dyDescent="0.2">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4199960</v>
      </c>
      <c r="BR121" s="926"/>
      <c r="BS121" s="926"/>
      <c r="BT121" s="926"/>
      <c r="BU121" s="926"/>
      <c r="BV121" s="926">
        <v>3545291</v>
      </c>
      <c r="BW121" s="926"/>
      <c r="BX121" s="926"/>
      <c r="BY121" s="926"/>
      <c r="BZ121" s="926"/>
      <c r="CA121" s="926">
        <v>3120330</v>
      </c>
      <c r="CB121" s="926"/>
      <c r="CC121" s="926"/>
      <c r="CD121" s="926"/>
      <c r="CE121" s="926"/>
      <c r="CF121" s="920">
        <v>13.1</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16339</v>
      </c>
      <c r="DH121" s="926"/>
      <c r="DI121" s="926"/>
      <c r="DJ121" s="926"/>
      <c r="DK121" s="926"/>
      <c r="DL121" s="926">
        <v>40723</v>
      </c>
      <c r="DM121" s="926"/>
      <c r="DN121" s="926"/>
      <c r="DO121" s="926"/>
      <c r="DP121" s="926"/>
      <c r="DQ121" s="926">
        <v>47479</v>
      </c>
      <c r="DR121" s="926"/>
      <c r="DS121" s="926"/>
      <c r="DT121" s="926"/>
      <c r="DU121" s="926"/>
      <c r="DV121" s="927">
        <v>0.2</v>
      </c>
      <c r="DW121" s="927"/>
      <c r="DX121" s="927"/>
      <c r="DY121" s="927"/>
      <c r="DZ121" s="928"/>
    </row>
    <row r="122" spans="1:130" s="230" customFormat="1" ht="26.25" customHeight="1" x14ac:dyDescent="0.2">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27312925</v>
      </c>
      <c r="BR122" s="1000"/>
      <c r="BS122" s="1000"/>
      <c r="BT122" s="1000"/>
      <c r="BU122" s="1000"/>
      <c r="BV122" s="1000">
        <v>25843183</v>
      </c>
      <c r="BW122" s="1000"/>
      <c r="BX122" s="1000"/>
      <c r="BY122" s="1000"/>
      <c r="BZ122" s="1000"/>
      <c r="CA122" s="1000">
        <v>24093107</v>
      </c>
      <c r="CB122" s="1000"/>
      <c r="CC122" s="1000"/>
      <c r="CD122" s="1000"/>
      <c r="CE122" s="1000"/>
      <c r="CF122" s="1017">
        <v>100.8</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3">
        <v>37405814</v>
      </c>
      <c r="BR123" s="1064"/>
      <c r="BS123" s="1064"/>
      <c r="BT123" s="1064"/>
      <c r="BU123" s="1064"/>
      <c r="BV123" s="1064">
        <v>34797979</v>
      </c>
      <c r="BW123" s="1064"/>
      <c r="BX123" s="1064"/>
      <c r="BY123" s="1064"/>
      <c r="BZ123" s="1064"/>
      <c r="CA123" s="1064">
        <v>32064434</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13.2</v>
      </c>
      <c r="BR124" s="1027"/>
      <c r="BS124" s="1027"/>
      <c r="BT124" s="1027"/>
      <c r="BU124" s="1027"/>
      <c r="BV124" s="1027">
        <v>10.1</v>
      </c>
      <c r="BW124" s="1027"/>
      <c r="BX124" s="1027"/>
      <c r="BY124" s="1027"/>
      <c r="BZ124" s="1027"/>
      <c r="CA124" s="1027">
        <v>10.1</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240072</v>
      </c>
      <c r="AB126" s="959"/>
      <c r="AC126" s="959"/>
      <c r="AD126" s="959"/>
      <c r="AE126" s="960"/>
      <c r="AF126" s="961">
        <v>420739</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682082</v>
      </c>
      <c r="AB128" s="1046"/>
      <c r="AC128" s="1046"/>
      <c r="AD128" s="1046"/>
      <c r="AE128" s="1047"/>
      <c r="AF128" s="1048">
        <v>641968</v>
      </c>
      <c r="AG128" s="1046"/>
      <c r="AH128" s="1046"/>
      <c r="AI128" s="1046"/>
      <c r="AJ128" s="1047"/>
      <c r="AK128" s="1048">
        <v>396070</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26180885</v>
      </c>
      <c r="AB129" s="959"/>
      <c r="AC129" s="959"/>
      <c r="AD129" s="959"/>
      <c r="AE129" s="960"/>
      <c r="AF129" s="961">
        <v>25755953</v>
      </c>
      <c r="AG129" s="959"/>
      <c r="AH129" s="959"/>
      <c r="AI129" s="959"/>
      <c r="AJ129" s="960"/>
      <c r="AK129" s="961">
        <v>26381353</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17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2523758</v>
      </c>
      <c r="AB130" s="959"/>
      <c r="AC130" s="959"/>
      <c r="AD130" s="959"/>
      <c r="AE130" s="960"/>
      <c r="AF130" s="961">
        <v>2519765</v>
      </c>
      <c r="AG130" s="959"/>
      <c r="AH130" s="959"/>
      <c r="AI130" s="959"/>
      <c r="AJ130" s="960"/>
      <c r="AK130" s="961">
        <v>2479200</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2.4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23657127</v>
      </c>
      <c r="AB131" s="986"/>
      <c r="AC131" s="986"/>
      <c r="AD131" s="986"/>
      <c r="AE131" s="987"/>
      <c r="AF131" s="985">
        <v>23236188</v>
      </c>
      <c r="AG131" s="986"/>
      <c r="AH131" s="986"/>
      <c r="AI131" s="986"/>
      <c r="AJ131" s="987"/>
      <c r="AK131" s="985">
        <v>23902153</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v>10.1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1.5979539700000001</v>
      </c>
      <c r="AB132" s="1097"/>
      <c r="AC132" s="1097"/>
      <c r="AD132" s="1097"/>
      <c r="AE132" s="1098"/>
      <c r="AF132" s="1099">
        <v>3.1738553669999998</v>
      </c>
      <c r="AG132" s="1097"/>
      <c r="AH132" s="1097"/>
      <c r="AI132" s="1097"/>
      <c r="AJ132" s="1098"/>
      <c r="AK132" s="1099">
        <v>2.4380858079999999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0.5</v>
      </c>
      <c r="AB133" s="1080"/>
      <c r="AC133" s="1080"/>
      <c r="AD133" s="1080"/>
      <c r="AE133" s="1081"/>
      <c r="AF133" s="1079">
        <v>1.7</v>
      </c>
      <c r="AG133" s="1080"/>
      <c r="AH133" s="1080"/>
      <c r="AI133" s="1080"/>
      <c r="AJ133" s="1081"/>
      <c r="AK133" s="1079">
        <v>2.4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5mgocLMXmJtmSAit++gDZn1ufzYj8AKkQzCDuzqeRoRyGwrKa9jU/p/DLOSDNRmXmSAEUyoOYnbRFD1mb4qyw==" saltValue="bqqO6R5VmCLS9RGTd/UlE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nR0tv9cYJnpbEiNChM0mWK9/9b+6Y44BoZWXPaTzi1S3d+nA0zY+UQmkMde4CT3tsxJypDfZ9B/jVah0pEuh0w==" saltValue="S8M0QY55JUVniHEtsFsI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MVrjXOHfQUiDu1zNzhQx/f/LWrzl4HCY3RuWGx3OnUSB3st2mx+i7cWCdKZI5GHwTXPXCMeacCpyKJezqJ1Ekw==" saltValue="jCG3M/USwZz3imjpgwPQ6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8085385</v>
      </c>
      <c r="AP9" s="281">
        <v>61553</v>
      </c>
      <c r="AQ9" s="282">
        <v>63160</v>
      </c>
      <c r="AR9" s="283">
        <v>-2.5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134787</v>
      </c>
      <c r="AP10" s="284">
        <v>1026</v>
      </c>
      <c r="AQ10" s="285">
        <v>4257</v>
      </c>
      <c r="AR10" s="286">
        <v>-75.900000000000006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396</v>
      </c>
      <c r="AP11" s="284">
        <v>3</v>
      </c>
      <c r="AQ11" s="285">
        <v>595</v>
      </c>
      <c r="AR11" s="286">
        <v>-99.5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486</v>
      </c>
      <c r="AP12" s="284" t="s">
        <v>486</v>
      </c>
      <c r="AQ12" s="285">
        <v>9</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121005</v>
      </c>
      <c r="AP13" s="284">
        <v>921</v>
      </c>
      <c r="AQ13" s="285">
        <v>2608</v>
      </c>
      <c r="AR13" s="286">
        <v>-64.7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62332</v>
      </c>
      <c r="AP14" s="284">
        <v>475</v>
      </c>
      <c r="AQ14" s="285">
        <v>1202</v>
      </c>
      <c r="AR14" s="286">
        <v>-60.5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-193894</v>
      </c>
      <c r="AP15" s="284">
        <v>-1476</v>
      </c>
      <c r="AQ15" s="285">
        <v>-3084</v>
      </c>
      <c r="AR15" s="286">
        <v>-52.1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8210011</v>
      </c>
      <c r="AP16" s="284">
        <v>62502</v>
      </c>
      <c r="AQ16" s="285">
        <v>68747</v>
      </c>
      <c r="AR16" s="286">
        <v>-9.1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5.77</v>
      </c>
      <c r="AP21" s="298">
        <v>6.22</v>
      </c>
      <c r="AQ21" s="299">
        <v>-0.45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102.9</v>
      </c>
      <c r="AP22" s="303">
        <v>98.7</v>
      </c>
      <c r="AQ22" s="304">
        <v>4.2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2766876</v>
      </c>
      <c r="AP32" s="312">
        <v>21064</v>
      </c>
      <c r="AQ32" s="313">
        <v>33476</v>
      </c>
      <c r="AR32" s="314">
        <v>-37.1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486</v>
      </c>
      <c r="AP34" s="312" t="s">
        <v>486</v>
      </c>
      <c r="AQ34" s="313">
        <v>23</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326163</v>
      </c>
      <c r="AP35" s="312">
        <v>2483</v>
      </c>
      <c r="AQ35" s="313">
        <v>5696</v>
      </c>
      <c r="AR35" s="314">
        <v>-56.4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364986</v>
      </c>
      <c r="AP36" s="312">
        <v>2779</v>
      </c>
      <c r="AQ36" s="313">
        <v>1273</v>
      </c>
      <c r="AR36" s="314">
        <v>118.3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t="s">
        <v>486</v>
      </c>
      <c r="AP37" s="312" t="s">
        <v>486</v>
      </c>
      <c r="AQ37" s="313">
        <v>486</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486</v>
      </c>
      <c r="AP38" s="315" t="s">
        <v>486</v>
      </c>
      <c r="AQ38" s="316">
        <v>0</v>
      </c>
      <c r="AR38" s="304" t="s">
        <v>486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-396070</v>
      </c>
      <c r="AP39" s="312">
        <v>-3015</v>
      </c>
      <c r="AQ39" s="313">
        <v>-6136</v>
      </c>
      <c r="AR39" s="314">
        <v>-50.9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-2479200</v>
      </c>
      <c r="AP40" s="312">
        <v>-18874</v>
      </c>
      <c r="AQ40" s="313">
        <v>-25079</v>
      </c>
      <c r="AR40" s="314">
        <v>-24.7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582755</v>
      </c>
      <c r="AP41" s="312">
        <v>4436</v>
      </c>
      <c r="AQ41" s="313">
        <v>9740</v>
      </c>
      <c r="AR41" s="314">
        <v>-54.5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2219313</v>
      </c>
      <c r="AN51" s="334">
        <v>16852</v>
      </c>
      <c r="AO51" s="335">
        <v>-28.4</v>
      </c>
      <c r="AP51" s="336">
        <v>42836</v>
      </c>
      <c r="AQ51" s="337">
        <v>-0.9</v>
      </c>
      <c r="AR51" s="338">
        <v>-27.5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1599958</v>
      </c>
      <c r="AN52" s="342">
        <v>12149</v>
      </c>
      <c r="AO52" s="343">
        <v>-8.1999999999999993</v>
      </c>
      <c r="AP52" s="344">
        <v>22936</v>
      </c>
      <c r="AQ52" s="345">
        <v>1.4</v>
      </c>
      <c r="AR52" s="346">
        <v>-9.6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1897021</v>
      </c>
      <c r="AN53" s="334">
        <v>14388</v>
      </c>
      <c r="AO53" s="335">
        <v>-14.6</v>
      </c>
      <c r="AP53" s="336">
        <v>44161</v>
      </c>
      <c r="AQ53" s="337">
        <v>3.1</v>
      </c>
      <c r="AR53" s="338">
        <v>-17.7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1179579</v>
      </c>
      <c r="AN54" s="342">
        <v>8947</v>
      </c>
      <c r="AO54" s="343">
        <v>-26.4</v>
      </c>
      <c r="AP54" s="344">
        <v>23644</v>
      </c>
      <c r="AQ54" s="345">
        <v>3.1</v>
      </c>
      <c r="AR54" s="346">
        <v>-29.5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1843220</v>
      </c>
      <c r="AN55" s="334">
        <v>13995</v>
      </c>
      <c r="AO55" s="335">
        <v>-2.7</v>
      </c>
      <c r="AP55" s="336">
        <v>43955</v>
      </c>
      <c r="AQ55" s="337">
        <v>-0.5</v>
      </c>
      <c r="AR55" s="338">
        <v>-2.2000000000000002</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958105</v>
      </c>
      <c r="AN56" s="342">
        <v>7274</v>
      </c>
      <c r="AO56" s="343">
        <v>-18.7</v>
      </c>
      <c r="AP56" s="344">
        <v>21318</v>
      </c>
      <c r="AQ56" s="345">
        <v>-9.8000000000000007</v>
      </c>
      <c r="AR56" s="346">
        <v>-8.9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2457880</v>
      </c>
      <c r="AN57" s="334">
        <v>18687</v>
      </c>
      <c r="AO57" s="335">
        <v>33.5</v>
      </c>
      <c r="AP57" s="336">
        <v>41921</v>
      </c>
      <c r="AQ57" s="337">
        <v>-4.5999999999999996</v>
      </c>
      <c r="AR57" s="338">
        <v>38.1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1516368</v>
      </c>
      <c r="AN58" s="342">
        <v>11529</v>
      </c>
      <c r="AO58" s="343">
        <v>58.5</v>
      </c>
      <c r="AP58" s="344">
        <v>21655</v>
      </c>
      <c r="AQ58" s="345">
        <v>1.6</v>
      </c>
      <c r="AR58" s="346">
        <v>56.9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2318007</v>
      </c>
      <c r="AN59" s="334">
        <v>17647</v>
      </c>
      <c r="AO59" s="335">
        <v>-5.6</v>
      </c>
      <c r="AP59" s="336">
        <v>44585</v>
      </c>
      <c r="AQ59" s="337">
        <v>6.4</v>
      </c>
      <c r="AR59" s="338">
        <v>-12</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1350479</v>
      </c>
      <c r="AN60" s="342">
        <v>10281</v>
      </c>
      <c r="AO60" s="343">
        <v>-10.8</v>
      </c>
      <c r="AP60" s="344">
        <v>23077</v>
      </c>
      <c r="AQ60" s="345">
        <v>6.6</v>
      </c>
      <c r="AR60" s="346">
        <v>-17.399999999999999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2147088</v>
      </c>
      <c r="AN61" s="349">
        <v>16314</v>
      </c>
      <c r="AO61" s="350">
        <v>-3.6</v>
      </c>
      <c r="AP61" s="351">
        <v>43492</v>
      </c>
      <c r="AQ61" s="352">
        <v>0.7</v>
      </c>
      <c r="AR61" s="338">
        <v>-4.3</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1320898</v>
      </c>
      <c r="AN62" s="342">
        <v>10036</v>
      </c>
      <c r="AO62" s="343">
        <v>-1.1000000000000001</v>
      </c>
      <c r="AP62" s="344">
        <v>22526</v>
      </c>
      <c r="AQ62" s="345">
        <v>0.6</v>
      </c>
      <c r="AR62" s="346">
        <v>-1.7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sDidPcrMVZ7AwQooLnQMJC+D7NiCXrwgahWwOoigI3R3Ht+aRLrW11QFWHuaj864X7W08kZhuquwHQ6ebEfAcA==" saltValue="VKHFp7MAipFmHaaiJBS9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0" spans="125:125" ht="13.5" hidden="1" customHeight="1" x14ac:dyDescent="0.2"/>
    <row r="121" spans="125:125" ht="13.5" hidden="1" customHeight="1" x14ac:dyDescent="0.2">
      <c r="DU121" s="259"/>
    </row>
  </sheetData>
  <sheetProtection algorithmName="SHA-512" hashValue="Qu1WpH7ruMCHICx/AlgGNX3AFdsm75gPDG4JcJjx3Nr98FGCeie/r9DPYMVgRyqKiJQwMBDBq6FwTOmBIfRJ/g==" saltValue="tvpO5b78PMdg/PA1tywh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qLzr6ufhgHM+sDkLb4mND2553Q2hwxPUDioB6HiPZaUQyTZxHBLY6M91SxlO09uP9VpYZGhhJa0G6fEnlPSIgQ==" saltValue="uXBtG5ARMPcevDION1so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39" t="s">
        <v>3</v>
      </c>
      <c r="D47" s="1139"/>
      <c r="E47" s="1140"/>
      <c r="F47" s="11">
        <v>6.62</v>
      </c>
      <c r="G47" s="12">
        <v>9.07</v>
      </c>
      <c r="H47" s="12">
        <v>14.19</v>
      </c>
      <c r="I47" s="12">
        <v>10.37</v>
      </c>
      <c r="J47" s="13">
        <v>10.59</v>
      </c>
    </row>
    <row r="48" spans="2:10" ht="57.75" customHeight="1" x14ac:dyDescent="0.2">
      <c r="B48" s="14"/>
      <c r="C48" s="1141" t="s">
        <v>4</v>
      </c>
      <c r="D48" s="1141"/>
      <c r="E48" s="1142"/>
      <c r="F48" s="15">
        <v>7.65</v>
      </c>
      <c r="G48" s="16">
        <v>7.3</v>
      </c>
      <c r="H48" s="16">
        <v>8.57</v>
      </c>
      <c r="I48" s="16">
        <v>8.35</v>
      </c>
      <c r="J48" s="17">
        <v>4.57</v>
      </c>
    </row>
    <row r="49" spans="2:10" ht="57.75" customHeight="1" thickBot="1" x14ac:dyDescent="0.25">
      <c r="B49" s="18"/>
      <c r="C49" s="1143" t="s">
        <v>5</v>
      </c>
      <c r="D49" s="1143"/>
      <c r="E49" s="1144"/>
      <c r="F49" s="19">
        <v>0.88</v>
      </c>
      <c r="G49" s="20">
        <v>2.48</v>
      </c>
      <c r="H49" s="20">
        <v>8.2899999999999991</v>
      </c>
      <c r="I49" s="20" t="s">
        <v>529</v>
      </c>
      <c r="J49" s="21" t="s">
        <v>530</v>
      </c>
    </row>
    <row r="50" spans="2:10" ht="13" x14ac:dyDescent="0.2"/>
  </sheetData>
  <sheetProtection algorithmName="SHA-512" hashValue="/VbK1qpdsBBVQh5sn5efWuqb1e1MhM6meuiZO3JPT9nRhBSjHI2XdB2iEB8clQtqrwXl+7wA+s6U+SqcVH26Sg==" saltValue="iGELX4PZb1GEFSKk9UAs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531</v>
      </c>
      <c r="D34" s="1151"/>
      <c r="E34" s="1152"/>
      <c r="F34" s="32">
        <v>6.43</v>
      </c>
      <c r="G34" s="33">
        <v>5.52</v>
      </c>
      <c r="H34" s="33">
        <v>6.29</v>
      </c>
      <c r="I34" s="33">
        <v>7.13</v>
      </c>
      <c r="J34" s="34">
        <v>7.05</v>
      </c>
      <c r="K34" s="22"/>
      <c r="L34" s="22"/>
      <c r="M34" s="22"/>
      <c r="N34" s="22"/>
      <c r="O34" s="22"/>
      <c r="P34" s="22"/>
    </row>
    <row r="35" spans="1:16" ht="39" customHeight="1" x14ac:dyDescent="0.2">
      <c r="A35" s="22"/>
      <c r="B35" s="35"/>
      <c r="C35" s="1145" t="s">
        <v>532</v>
      </c>
      <c r="D35" s="1146"/>
      <c r="E35" s="1147"/>
      <c r="F35" s="36">
        <v>7.65</v>
      </c>
      <c r="G35" s="37">
        <v>7.3</v>
      </c>
      <c r="H35" s="37">
        <v>8.56</v>
      </c>
      <c r="I35" s="37">
        <v>8.34</v>
      </c>
      <c r="J35" s="38">
        <v>4.5599999999999996</v>
      </c>
      <c r="K35" s="22"/>
      <c r="L35" s="22"/>
      <c r="M35" s="22"/>
      <c r="N35" s="22"/>
      <c r="O35" s="22"/>
      <c r="P35" s="22"/>
    </row>
    <row r="36" spans="1:16" ht="39" customHeight="1" x14ac:dyDescent="0.2">
      <c r="A36" s="22"/>
      <c r="B36" s="35"/>
      <c r="C36" s="1145" t="s">
        <v>533</v>
      </c>
      <c r="D36" s="1146"/>
      <c r="E36" s="1147"/>
      <c r="F36" s="36">
        <v>0.81</v>
      </c>
      <c r="G36" s="37">
        <v>1</v>
      </c>
      <c r="H36" s="37">
        <v>1.1200000000000001</v>
      </c>
      <c r="I36" s="37">
        <v>1.23</v>
      </c>
      <c r="J36" s="38">
        <v>1.19</v>
      </c>
      <c r="K36" s="22"/>
      <c r="L36" s="22"/>
      <c r="M36" s="22"/>
      <c r="N36" s="22"/>
      <c r="O36" s="22"/>
      <c r="P36" s="22"/>
    </row>
    <row r="37" spans="1:16" ht="39" customHeight="1" x14ac:dyDescent="0.2">
      <c r="A37" s="22"/>
      <c r="B37" s="35"/>
      <c r="C37" s="1145" t="s">
        <v>534</v>
      </c>
      <c r="D37" s="1146"/>
      <c r="E37" s="1147"/>
      <c r="F37" s="36">
        <v>1.69</v>
      </c>
      <c r="G37" s="37">
        <v>1.56</v>
      </c>
      <c r="H37" s="37">
        <v>0.83</v>
      </c>
      <c r="I37" s="37">
        <v>1.25</v>
      </c>
      <c r="J37" s="38">
        <v>1.04</v>
      </c>
      <c r="K37" s="22"/>
      <c r="L37" s="22"/>
      <c r="M37" s="22"/>
      <c r="N37" s="22"/>
      <c r="O37" s="22"/>
      <c r="P37" s="22"/>
    </row>
    <row r="38" spans="1:16" ht="39" customHeight="1" x14ac:dyDescent="0.2">
      <c r="A38" s="22"/>
      <c r="B38" s="35"/>
      <c r="C38" s="1145" t="s">
        <v>535</v>
      </c>
      <c r="D38" s="1146"/>
      <c r="E38" s="1147"/>
      <c r="F38" s="36">
        <v>0.2</v>
      </c>
      <c r="G38" s="37">
        <v>0.53</v>
      </c>
      <c r="H38" s="37">
        <v>0.36</v>
      </c>
      <c r="I38" s="37">
        <v>0.34</v>
      </c>
      <c r="J38" s="38">
        <v>0.41</v>
      </c>
      <c r="K38" s="22"/>
      <c r="L38" s="22"/>
      <c r="M38" s="22"/>
      <c r="N38" s="22"/>
      <c r="O38" s="22"/>
      <c r="P38" s="22"/>
    </row>
    <row r="39" spans="1:16" ht="39" customHeight="1" x14ac:dyDescent="0.2">
      <c r="A39" s="22"/>
      <c r="B39" s="35"/>
      <c r="C39" s="1145" t="s">
        <v>536</v>
      </c>
      <c r="D39" s="1146"/>
      <c r="E39" s="1147"/>
      <c r="F39" s="36">
        <v>0.28999999999999998</v>
      </c>
      <c r="G39" s="37">
        <v>0.33</v>
      </c>
      <c r="H39" s="37">
        <v>0.32</v>
      </c>
      <c r="I39" s="37">
        <v>0.09</v>
      </c>
      <c r="J39" s="38">
        <v>0.37</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537</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538</v>
      </c>
      <c r="D43" s="1149"/>
      <c r="E43" s="1150"/>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jedWpY5MIC/0a63Uv/H/c/khH7+yWVWQJSzcH3wyarzVaXyxyUVuq9lDx4bACNREWODP9Hl3Ag5V2me2hgWiHA==" saltValue="7E8vDCwtqMFmUBW+lVyv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2389</v>
      </c>
      <c r="L45" s="60">
        <v>2502</v>
      </c>
      <c r="M45" s="60">
        <v>2759</v>
      </c>
      <c r="N45" s="60">
        <v>2734</v>
      </c>
      <c r="O45" s="61">
        <v>2767</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2">
      <c r="A48" s="48"/>
      <c r="B48" s="1155"/>
      <c r="C48" s="1156"/>
      <c r="D48" s="62"/>
      <c r="E48" s="1161" t="s">
        <v>13</v>
      </c>
      <c r="F48" s="1161"/>
      <c r="G48" s="1161"/>
      <c r="H48" s="1161"/>
      <c r="I48" s="1161"/>
      <c r="J48" s="1162"/>
      <c r="K48" s="63">
        <v>431</v>
      </c>
      <c r="L48" s="64">
        <v>399</v>
      </c>
      <c r="M48" s="64">
        <v>371</v>
      </c>
      <c r="N48" s="64">
        <v>380</v>
      </c>
      <c r="O48" s="65">
        <v>326</v>
      </c>
      <c r="P48" s="48"/>
      <c r="Q48" s="48"/>
      <c r="R48" s="48"/>
      <c r="S48" s="48"/>
      <c r="T48" s="48"/>
      <c r="U48" s="48"/>
    </row>
    <row r="49" spans="1:21" ht="30.75" customHeight="1" x14ac:dyDescent="0.2">
      <c r="A49" s="48"/>
      <c r="B49" s="1155"/>
      <c r="C49" s="1156"/>
      <c r="D49" s="62"/>
      <c r="E49" s="1161" t="s">
        <v>14</v>
      </c>
      <c r="F49" s="1161"/>
      <c r="G49" s="1161"/>
      <c r="H49" s="1161"/>
      <c r="I49" s="1161"/>
      <c r="J49" s="1162"/>
      <c r="K49" s="63">
        <v>53</v>
      </c>
      <c r="L49" s="64">
        <v>116</v>
      </c>
      <c r="M49" s="64">
        <v>213</v>
      </c>
      <c r="N49" s="64">
        <v>364</v>
      </c>
      <c r="O49" s="65">
        <v>365</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486</v>
      </c>
      <c r="L50" s="64" t="s">
        <v>486</v>
      </c>
      <c r="M50" s="64">
        <v>240</v>
      </c>
      <c r="N50" s="64">
        <v>421</v>
      </c>
      <c r="O50" s="65" t="s">
        <v>486</v>
      </c>
      <c r="P50" s="48"/>
      <c r="Q50" s="48"/>
      <c r="R50" s="48"/>
      <c r="S50" s="48"/>
      <c r="T50" s="48"/>
      <c r="U50" s="48"/>
    </row>
    <row r="51" spans="1:21" ht="30.75" customHeight="1" x14ac:dyDescent="0.2">
      <c r="A51" s="48"/>
      <c r="B51" s="1157"/>
      <c r="C51" s="1158"/>
      <c r="D51" s="66"/>
      <c r="E51" s="1161" t="s">
        <v>16</v>
      </c>
      <c r="F51" s="1161"/>
      <c r="G51" s="1161"/>
      <c r="H51" s="1161"/>
      <c r="I51" s="1161"/>
      <c r="J51" s="1162"/>
      <c r="K51" s="63">
        <v>1</v>
      </c>
      <c r="L51" s="64">
        <v>1</v>
      </c>
      <c r="M51" s="64">
        <v>0</v>
      </c>
      <c r="N51" s="64" t="s">
        <v>486</v>
      </c>
      <c r="O51" s="65" t="s">
        <v>486</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2984</v>
      </c>
      <c r="L52" s="64">
        <v>2916</v>
      </c>
      <c r="M52" s="64">
        <v>3205</v>
      </c>
      <c r="N52" s="64">
        <v>3161</v>
      </c>
      <c r="O52" s="65">
        <v>2875</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-110</v>
      </c>
      <c r="L53" s="69">
        <v>102</v>
      </c>
      <c r="M53" s="69">
        <v>378</v>
      </c>
      <c r="N53" s="69">
        <v>738</v>
      </c>
      <c r="O53" s="70">
        <v>583</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IYiipFu7DrBy7Ln/YzWkh+zMTDagZUzypjrBEQ4SU0ORunXJQmdiT7Zs7HjQleBcDdk33GjMS8/0pMcjnrKnQ==" saltValue="f2tf+uEXdG4uYp20IfKwX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84" t="s">
        <v>30</v>
      </c>
      <c r="C41" s="1185"/>
      <c r="D41" s="105"/>
      <c r="E41" s="1190" t="s">
        <v>31</v>
      </c>
      <c r="F41" s="1190"/>
      <c r="G41" s="1190"/>
      <c r="H41" s="1191"/>
      <c r="I41" s="355">
        <v>28534</v>
      </c>
      <c r="J41" s="356">
        <v>28413</v>
      </c>
      <c r="K41" s="356">
        <v>27912</v>
      </c>
      <c r="L41" s="356">
        <v>25513</v>
      </c>
      <c r="M41" s="357">
        <v>23343</v>
      </c>
    </row>
    <row r="42" spans="2:13" ht="27.75" customHeight="1" x14ac:dyDescent="0.2">
      <c r="B42" s="1186"/>
      <c r="C42" s="1187"/>
      <c r="D42" s="106"/>
      <c r="E42" s="1192" t="s">
        <v>32</v>
      </c>
      <c r="F42" s="1192"/>
      <c r="G42" s="1192"/>
      <c r="H42" s="1193"/>
      <c r="I42" s="358">
        <v>470</v>
      </c>
      <c r="J42" s="359">
        <v>470</v>
      </c>
      <c r="K42" s="359">
        <v>380</v>
      </c>
      <c r="L42" s="359" t="s">
        <v>486</v>
      </c>
      <c r="M42" s="360" t="s">
        <v>486</v>
      </c>
    </row>
    <row r="43" spans="2:13" ht="27.75" customHeight="1" x14ac:dyDescent="0.2">
      <c r="B43" s="1186"/>
      <c r="C43" s="1187"/>
      <c r="D43" s="106"/>
      <c r="E43" s="1192" t="s">
        <v>33</v>
      </c>
      <c r="F43" s="1192"/>
      <c r="G43" s="1192"/>
      <c r="H43" s="1193"/>
      <c r="I43" s="358">
        <v>4435</v>
      </c>
      <c r="J43" s="359">
        <v>3787</v>
      </c>
      <c r="K43" s="359">
        <v>3261</v>
      </c>
      <c r="L43" s="359">
        <v>2894</v>
      </c>
      <c r="M43" s="360">
        <v>2545</v>
      </c>
    </row>
    <row r="44" spans="2:13" ht="27.75" customHeight="1" x14ac:dyDescent="0.2">
      <c r="B44" s="1186"/>
      <c r="C44" s="1187"/>
      <c r="D44" s="106"/>
      <c r="E44" s="1192" t="s">
        <v>34</v>
      </c>
      <c r="F44" s="1192"/>
      <c r="G44" s="1192"/>
      <c r="H44" s="1193"/>
      <c r="I44" s="358">
        <v>4269</v>
      </c>
      <c r="J44" s="359">
        <v>4231</v>
      </c>
      <c r="K44" s="359">
        <v>4141</v>
      </c>
      <c r="L44" s="359">
        <v>3862</v>
      </c>
      <c r="M44" s="360">
        <v>3542</v>
      </c>
    </row>
    <row r="45" spans="2:13" ht="27.75" customHeight="1" x14ac:dyDescent="0.2">
      <c r="B45" s="1186"/>
      <c r="C45" s="1187"/>
      <c r="D45" s="106"/>
      <c r="E45" s="1192" t="s">
        <v>35</v>
      </c>
      <c r="F45" s="1192"/>
      <c r="G45" s="1192"/>
      <c r="H45" s="1193"/>
      <c r="I45" s="358">
        <v>5240</v>
      </c>
      <c r="J45" s="359">
        <v>4891</v>
      </c>
      <c r="K45" s="359">
        <v>4842</v>
      </c>
      <c r="L45" s="359">
        <v>4885</v>
      </c>
      <c r="M45" s="360">
        <v>5073</v>
      </c>
    </row>
    <row r="46" spans="2:13" ht="27.75" customHeight="1" x14ac:dyDescent="0.2">
      <c r="B46" s="1186"/>
      <c r="C46" s="1187"/>
      <c r="D46" s="107"/>
      <c r="E46" s="1192" t="s">
        <v>36</v>
      </c>
      <c r="F46" s="1192"/>
      <c r="G46" s="1192"/>
      <c r="H46" s="1193"/>
      <c r="I46" s="358" t="s">
        <v>486</v>
      </c>
      <c r="J46" s="359" t="s">
        <v>486</v>
      </c>
      <c r="K46" s="359" t="s">
        <v>486</v>
      </c>
      <c r="L46" s="359" t="s">
        <v>486</v>
      </c>
      <c r="M46" s="360" t="s">
        <v>486</v>
      </c>
    </row>
    <row r="47" spans="2:13" ht="27.75" customHeight="1" x14ac:dyDescent="0.2">
      <c r="B47" s="1186"/>
      <c r="C47" s="1187"/>
      <c r="D47" s="108"/>
      <c r="E47" s="1194" t="s">
        <v>37</v>
      </c>
      <c r="F47" s="1195"/>
      <c r="G47" s="1195"/>
      <c r="H47" s="1196"/>
      <c r="I47" s="358" t="s">
        <v>486</v>
      </c>
      <c r="J47" s="359" t="s">
        <v>486</v>
      </c>
      <c r="K47" s="359" t="s">
        <v>486</v>
      </c>
      <c r="L47" s="359" t="s">
        <v>486</v>
      </c>
      <c r="M47" s="360" t="s">
        <v>486</v>
      </c>
    </row>
    <row r="48" spans="2:13" ht="27.75" customHeight="1" x14ac:dyDescent="0.2">
      <c r="B48" s="1186"/>
      <c r="C48" s="1187"/>
      <c r="D48" s="106"/>
      <c r="E48" s="1192" t="s">
        <v>38</v>
      </c>
      <c r="F48" s="1192"/>
      <c r="G48" s="1192"/>
      <c r="H48" s="1193"/>
      <c r="I48" s="358" t="s">
        <v>486</v>
      </c>
      <c r="J48" s="359" t="s">
        <v>486</v>
      </c>
      <c r="K48" s="359" t="s">
        <v>486</v>
      </c>
      <c r="L48" s="359" t="s">
        <v>486</v>
      </c>
      <c r="M48" s="360" t="s">
        <v>486</v>
      </c>
    </row>
    <row r="49" spans="2:13" ht="27.75" customHeight="1" x14ac:dyDescent="0.2">
      <c r="B49" s="1188"/>
      <c r="C49" s="1189"/>
      <c r="D49" s="106"/>
      <c r="E49" s="1192" t="s">
        <v>39</v>
      </c>
      <c r="F49" s="1192"/>
      <c r="G49" s="1192"/>
      <c r="H49" s="1193"/>
      <c r="I49" s="358" t="s">
        <v>486</v>
      </c>
      <c r="J49" s="359" t="s">
        <v>486</v>
      </c>
      <c r="K49" s="359" t="s">
        <v>486</v>
      </c>
      <c r="L49" s="359" t="s">
        <v>486</v>
      </c>
      <c r="M49" s="360" t="s">
        <v>486</v>
      </c>
    </row>
    <row r="50" spans="2:13" ht="27.75" customHeight="1" x14ac:dyDescent="0.2">
      <c r="B50" s="1197" t="s">
        <v>40</v>
      </c>
      <c r="C50" s="1198"/>
      <c r="D50" s="109"/>
      <c r="E50" s="1192" t="s">
        <v>41</v>
      </c>
      <c r="F50" s="1192"/>
      <c r="G50" s="1192"/>
      <c r="H50" s="1193"/>
      <c r="I50" s="358">
        <v>3350</v>
      </c>
      <c r="J50" s="359">
        <v>4103</v>
      </c>
      <c r="K50" s="359">
        <v>5893</v>
      </c>
      <c r="L50" s="359">
        <v>5410</v>
      </c>
      <c r="M50" s="360">
        <v>4851</v>
      </c>
    </row>
    <row r="51" spans="2:13" ht="27.75" customHeight="1" x14ac:dyDescent="0.2">
      <c r="B51" s="1186"/>
      <c r="C51" s="1187"/>
      <c r="D51" s="106"/>
      <c r="E51" s="1192" t="s">
        <v>42</v>
      </c>
      <c r="F51" s="1192"/>
      <c r="G51" s="1192"/>
      <c r="H51" s="1193"/>
      <c r="I51" s="358">
        <v>5083</v>
      </c>
      <c r="J51" s="359">
        <v>4655</v>
      </c>
      <c r="K51" s="359">
        <v>4200</v>
      </c>
      <c r="L51" s="359">
        <v>3545</v>
      </c>
      <c r="M51" s="360">
        <v>3120</v>
      </c>
    </row>
    <row r="52" spans="2:13" ht="27.75" customHeight="1" x14ac:dyDescent="0.2">
      <c r="B52" s="1188"/>
      <c r="C52" s="1189"/>
      <c r="D52" s="106"/>
      <c r="E52" s="1192" t="s">
        <v>43</v>
      </c>
      <c r="F52" s="1192"/>
      <c r="G52" s="1192"/>
      <c r="H52" s="1193"/>
      <c r="I52" s="358">
        <v>28495</v>
      </c>
      <c r="J52" s="359">
        <v>27721</v>
      </c>
      <c r="K52" s="359">
        <v>27313</v>
      </c>
      <c r="L52" s="359">
        <v>25843</v>
      </c>
      <c r="M52" s="360">
        <v>24093</v>
      </c>
    </row>
    <row r="53" spans="2:13" ht="27.75" customHeight="1" thickBot="1" x14ac:dyDescent="0.25">
      <c r="B53" s="1199" t="s">
        <v>19</v>
      </c>
      <c r="C53" s="1200"/>
      <c r="D53" s="110"/>
      <c r="E53" s="1201" t="s">
        <v>44</v>
      </c>
      <c r="F53" s="1201"/>
      <c r="G53" s="1201"/>
      <c r="H53" s="1202"/>
      <c r="I53" s="361">
        <v>6020</v>
      </c>
      <c r="J53" s="362">
        <v>5314</v>
      </c>
      <c r="K53" s="362">
        <v>3130</v>
      </c>
      <c r="L53" s="362">
        <v>2356</v>
      </c>
      <c r="M53" s="363">
        <v>2438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K+Pcu8cLNhlT0D+hs+LbFo8EURBjcSXMmNsjCuSF/L9DAbpmOSUdPFdp+5oQtC0Adr3DBNtCmmsqYQz9yGRXlQ==" saltValue="QsOO8mPfyr9m9+jWe8A5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526</v>
      </c>
      <c r="G54" s="119" t="s">
        <v>527</v>
      </c>
      <c r="H54" s="120" t="s">
        <v>528</v>
      </c>
    </row>
    <row r="55" spans="2:8" ht="52.5" customHeight="1" x14ac:dyDescent="0.2">
      <c r="B55" s="121"/>
      <c r="C55" s="1211" t="s">
        <v>46</v>
      </c>
      <c r="D55" s="1211"/>
      <c r="E55" s="1212"/>
      <c r="F55" s="122">
        <v>3714</v>
      </c>
      <c r="G55" s="122">
        <v>2672</v>
      </c>
      <c r="H55" s="123">
        <v>2794</v>
      </c>
    </row>
    <row r="56" spans="2:8" ht="52.5" customHeight="1" x14ac:dyDescent="0.2">
      <c r="B56" s="124"/>
      <c r="C56" s="1213" t="s">
        <v>47</v>
      </c>
      <c r="D56" s="1213"/>
      <c r="E56" s="1214"/>
      <c r="F56" s="125" t="s">
        <v>486</v>
      </c>
      <c r="G56" s="125" t="s">
        <v>486</v>
      </c>
      <c r="H56" s="126" t="s">
        <v>486</v>
      </c>
    </row>
    <row r="57" spans="2:8" ht="53.25" customHeight="1" x14ac:dyDescent="0.2">
      <c r="B57" s="124"/>
      <c r="C57" s="1215" t="s">
        <v>48</v>
      </c>
      <c r="D57" s="1215"/>
      <c r="E57" s="1216"/>
      <c r="F57" s="127">
        <v>1190</v>
      </c>
      <c r="G57" s="127">
        <v>1151</v>
      </c>
      <c r="H57" s="128">
        <v>1018</v>
      </c>
    </row>
    <row r="58" spans="2:8" ht="45.75" customHeight="1" x14ac:dyDescent="0.2">
      <c r="B58" s="129"/>
      <c r="C58" s="1203" t="s">
        <v>551</v>
      </c>
      <c r="D58" s="1204"/>
      <c r="E58" s="1205"/>
      <c r="F58" s="130">
        <v>998</v>
      </c>
      <c r="G58" s="130">
        <v>924</v>
      </c>
      <c r="H58" s="131">
        <v>850</v>
      </c>
    </row>
    <row r="59" spans="2:8" ht="45.75" customHeight="1" x14ac:dyDescent="0.2">
      <c r="B59" s="129"/>
      <c r="C59" s="1203" t="s">
        <v>552</v>
      </c>
      <c r="D59" s="1204"/>
      <c r="E59" s="1205"/>
      <c r="F59" s="130">
        <v>2</v>
      </c>
      <c r="G59" s="130">
        <v>43</v>
      </c>
      <c r="H59" s="131">
        <v>146</v>
      </c>
    </row>
    <row r="60" spans="2:8" ht="45.75" customHeight="1" x14ac:dyDescent="0.2">
      <c r="B60" s="129"/>
      <c r="C60" s="1203" t="s">
        <v>553</v>
      </c>
      <c r="D60" s="1204"/>
      <c r="E60" s="1205"/>
      <c r="F60" s="130">
        <v>24</v>
      </c>
      <c r="G60" s="130">
        <v>22</v>
      </c>
      <c r="H60" s="131">
        <v>21</v>
      </c>
    </row>
    <row r="61" spans="2:8" ht="45.75" customHeight="1" x14ac:dyDescent="0.2">
      <c r="B61" s="129"/>
      <c r="C61" s="1203" t="s">
        <v>555</v>
      </c>
      <c r="D61" s="1204"/>
      <c r="E61" s="1205"/>
      <c r="F61" s="130">
        <v>0</v>
      </c>
      <c r="G61" s="130">
        <v>0</v>
      </c>
      <c r="H61" s="131">
        <v>0</v>
      </c>
    </row>
    <row r="62" spans="2:8" ht="45.75" customHeight="1" thickBot="1" x14ac:dyDescent="0.25">
      <c r="B62" s="132"/>
      <c r="C62" s="1206"/>
      <c r="D62" s="1207"/>
      <c r="E62" s="1208"/>
      <c r="F62" s="133"/>
      <c r="G62" s="133"/>
      <c r="H62" s="134"/>
    </row>
    <row r="63" spans="2:8" ht="52.5" customHeight="1" thickBot="1" x14ac:dyDescent="0.25">
      <c r="B63" s="135"/>
      <c r="C63" s="1209" t="s">
        <v>49</v>
      </c>
      <c r="D63" s="1209"/>
      <c r="E63" s="1210"/>
      <c r="F63" s="136">
        <v>4904</v>
      </c>
      <c r="G63" s="136">
        <v>3823</v>
      </c>
      <c r="H63" s="137">
        <v>3812</v>
      </c>
    </row>
    <row r="64" spans="2:8" ht="13" x14ac:dyDescent="0.2"/>
  </sheetData>
  <sheetProtection algorithmName="SHA-512" hashValue="3gAsXbbsrHUbKJ2v5b4BQZLH32kgfhAHHQzxrQ9bfm3JGVl1XLJKsUBLsSSzXIZFYrOPZJQ9MxKDZvPWrw5oYA==" saltValue="ZVVINkzDvw4gNPAKFJtg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16852</v>
      </c>
      <c r="E3" s="156"/>
      <c r="F3" s="157">
        <v>42836</v>
      </c>
      <c r="G3" s="158"/>
      <c r="H3" s="159"/>
    </row>
    <row r="4" spans="1:8" x14ac:dyDescent="0.2">
      <c r="A4" s="160"/>
      <c r="B4" s="161"/>
      <c r="C4" s="162"/>
      <c r="D4" s="163">
        <v>12149</v>
      </c>
      <c r="E4" s="164"/>
      <c r="F4" s="165">
        <v>22936</v>
      </c>
      <c r="G4" s="166"/>
      <c r="H4" s="167"/>
    </row>
    <row r="5" spans="1:8" x14ac:dyDescent="0.2">
      <c r="A5" s="148" t="s">
        <v>518</v>
      </c>
      <c r="B5" s="153"/>
      <c r="C5" s="154"/>
      <c r="D5" s="155">
        <v>14388</v>
      </c>
      <c r="E5" s="156"/>
      <c r="F5" s="157">
        <v>44161</v>
      </c>
      <c r="G5" s="158"/>
      <c r="H5" s="159"/>
    </row>
    <row r="6" spans="1:8" x14ac:dyDescent="0.2">
      <c r="A6" s="160"/>
      <c r="B6" s="161"/>
      <c r="C6" s="162"/>
      <c r="D6" s="163">
        <v>8947</v>
      </c>
      <c r="E6" s="164"/>
      <c r="F6" s="165">
        <v>23644</v>
      </c>
      <c r="G6" s="166"/>
      <c r="H6" s="167"/>
    </row>
    <row r="7" spans="1:8" x14ac:dyDescent="0.2">
      <c r="A7" s="148" t="s">
        <v>519</v>
      </c>
      <c r="B7" s="153"/>
      <c r="C7" s="154"/>
      <c r="D7" s="155">
        <v>13995</v>
      </c>
      <c r="E7" s="156"/>
      <c r="F7" s="157">
        <v>43955</v>
      </c>
      <c r="G7" s="158"/>
      <c r="H7" s="159"/>
    </row>
    <row r="8" spans="1:8" x14ac:dyDescent="0.2">
      <c r="A8" s="160"/>
      <c r="B8" s="161"/>
      <c r="C8" s="162"/>
      <c r="D8" s="163">
        <v>7274</v>
      </c>
      <c r="E8" s="164"/>
      <c r="F8" s="165">
        <v>21318</v>
      </c>
      <c r="G8" s="166"/>
      <c r="H8" s="167"/>
    </row>
    <row r="9" spans="1:8" x14ac:dyDescent="0.2">
      <c r="A9" s="148" t="s">
        <v>520</v>
      </c>
      <c r="B9" s="153"/>
      <c r="C9" s="154"/>
      <c r="D9" s="155">
        <v>18687</v>
      </c>
      <c r="E9" s="156"/>
      <c r="F9" s="157">
        <v>41921</v>
      </c>
      <c r="G9" s="158"/>
      <c r="H9" s="159"/>
    </row>
    <row r="10" spans="1:8" x14ac:dyDescent="0.2">
      <c r="A10" s="160"/>
      <c r="B10" s="161"/>
      <c r="C10" s="162"/>
      <c r="D10" s="163">
        <v>11529</v>
      </c>
      <c r="E10" s="164"/>
      <c r="F10" s="165">
        <v>21655</v>
      </c>
      <c r="G10" s="166"/>
      <c r="H10" s="167"/>
    </row>
    <row r="11" spans="1:8" x14ac:dyDescent="0.2">
      <c r="A11" s="148" t="s">
        <v>521</v>
      </c>
      <c r="B11" s="153"/>
      <c r="C11" s="154"/>
      <c r="D11" s="155">
        <v>17647</v>
      </c>
      <c r="E11" s="156"/>
      <c r="F11" s="157">
        <v>44585</v>
      </c>
      <c r="G11" s="158"/>
      <c r="H11" s="159"/>
    </row>
    <row r="12" spans="1:8" x14ac:dyDescent="0.2">
      <c r="A12" s="160"/>
      <c r="B12" s="161"/>
      <c r="C12" s="168"/>
      <c r="D12" s="163">
        <v>10281</v>
      </c>
      <c r="E12" s="164"/>
      <c r="F12" s="165">
        <v>23077</v>
      </c>
      <c r="G12" s="166"/>
      <c r="H12" s="167"/>
    </row>
    <row r="13" spans="1:8" x14ac:dyDescent="0.2">
      <c r="A13" s="148"/>
      <c r="B13" s="153"/>
      <c r="C13" s="169"/>
      <c r="D13" s="170">
        <v>16314</v>
      </c>
      <c r="E13" s="171"/>
      <c r="F13" s="172">
        <v>43492</v>
      </c>
      <c r="G13" s="173"/>
      <c r="H13" s="159"/>
    </row>
    <row r="14" spans="1:8" x14ac:dyDescent="0.2">
      <c r="A14" s="160"/>
      <c r="B14" s="161"/>
      <c r="C14" s="162"/>
      <c r="D14" s="163">
        <v>10036</v>
      </c>
      <c r="E14" s="164"/>
      <c r="F14" s="165">
        <v>22526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7.65</v>
      </c>
      <c r="C19" s="174">
        <f>ROUND(VALUE(SUBSTITUTE(実質収支比率等に係る経年分析!G$48,"▲","-")),2)</f>
        <v>7.3</v>
      </c>
      <c r="D19" s="174">
        <f>ROUND(VALUE(SUBSTITUTE(実質収支比率等に係る経年分析!H$48,"▲","-")),2)</f>
        <v>8.57</v>
      </c>
      <c r="E19" s="174">
        <f>ROUND(VALUE(SUBSTITUTE(実質収支比率等に係る経年分析!I$48,"▲","-")),2)</f>
        <v>8.35</v>
      </c>
      <c r="F19" s="174">
        <f>ROUND(VALUE(SUBSTITUTE(実質収支比率等に係る経年分析!J$48,"▲","-")),2)</f>
        <v>4.57</v>
      </c>
    </row>
    <row r="20" spans="1:11" x14ac:dyDescent="0.2">
      <c r="A20" s="174" t="s">
        <v>53</v>
      </c>
      <c r="B20" s="174">
        <f>ROUND(VALUE(SUBSTITUTE(実質収支比率等に係る経年分析!F$47,"▲","-")),2)</f>
        <v>6.62</v>
      </c>
      <c r="C20" s="174">
        <f>ROUND(VALUE(SUBSTITUTE(実質収支比率等に係る経年分析!G$47,"▲","-")),2)</f>
        <v>9.07</v>
      </c>
      <c r="D20" s="174">
        <f>ROUND(VALUE(SUBSTITUTE(実質収支比率等に係る経年分析!H$47,"▲","-")),2)</f>
        <v>14.19</v>
      </c>
      <c r="E20" s="174">
        <f>ROUND(VALUE(SUBSTITUTE(実質収支比率等に係る経年分析!I$47,"▲","-")),2)</f>
        <v>10.37</v>
      </c>
      <c r="F20" s="174">
        <f>ROUND(VALUE(SUBSTITUTE(実質収支比率等に係る経年分析!J$47,"▲","-")),2)</f>
        <v>10.59</v>
      </c>
    </row>
    <row r="21" spans="1:11" x14ac:dyDescent="0.2">
      <c r="A21" s="174" t="s">
        <v>54</v>
      </c>
      <c r="B21" s="174">
        <f>IF(ISNUMBER(VALUE(SUBSTITUTE(実質収支比率等に係る経年分析!F$49,"▲","-"))),ROUND(VALUE(SUBSTITUTE(実質収支比率等に係る経年分析!F$49,"▲","-")),2),NA())</f>
        <v>0.88</v>
      </c>
      <c r="C21" s="174">
        <f>IF(ISNUMBER(VALUE(SUBSTITUTE(実質収支比率等に係る経年分析!G$49,"▲","-"))),ROUND(VALUE(SUBSTITUTE(実質収支比率等に係る経年分析!G$49,"▲","-")),2),NA())</f>
        <v>2.48</v>
      </c>
      <c r="D21" s="174">
        <f>IF(ISNUMBER(VALUE(SUBSTITUTE(実質収支比率等に係る経年分析!H$49,"▲","-"))),ROUND(VALUE(SUBSTITUTE(実質収支比率等に係る経年分析!H$49,"▲","-")),2),NA())</f>
        <v>8.2899999999999991</v>
      </c>
      <c r="E21" s="174">
        <f>IF(ISNUMBER(VALUE(SUBSTITUTE(実質収支比率等に係る経年分析!I$49,"▲","-"))),ROUND(VALUE(SUBSTITUTE(実質収支比率等に係る経年分析!I$49,"▲","-")),2),NA())</f>
        <v>-4.41</v>
      </c>
      <c r="F21" s="174">
        <f>IF(ISNUMBER(VALUE(SUBSTITUTE(実質収支比率等に係る経年分析!J$49,"▲","-"))),ROUND(VALUE(SUBSTITUTE(実質収支比率等に係る経年分析!J$49,"▲","-")),2),NA())</f>
        <v>-3.12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0.28999999999999998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0.37</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0.41</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1.04</v>
      </c>
    </row>
    <row r="34" spans="1:16" x14ac:dyDescent="0.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1.1200000000000001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7.65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8.56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4.5599999999999996</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6.43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6.29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7.13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7.05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2984</v>
      </c>
      <c r="E42" s="176"/>
      <c r="F42" s="176"/>
      <c r="G42" s="176">
        <f>'実質公債費比率（分子）の構造'!L$52</f>
        <v>2916</v>
      </c>
      <c r="H42" s="176"/>
      <c r="I42" s="176"/>
      <c r="J42" s="176">
        <f>'実質公債費比率（分子）の構造'!M$52</f>
        <v>3205</v>
      </c>
      <c r="K42" s="176"/>
      <c r="L42" s="176"/>
      <c r="M42" s="176">
        <f>'実質公債費比率（分子）の構造'!N$52</f>
        <v>3161</v>
      </c>
      <c r="N42" s="176"/>
      <c r="O42" s="176"/>
      <c r="P42" s="176">
        <f>'実質公債費比率（分子）の構造'!O$52</f>
        <v>2875</v>
      </c>
    </row>
    <row r="43" spans="1:16" x14ac:dyDescent="0.2">
      <c r="A43" s="176" t="s">
        <v>16</v>
      </c>
      <c r="B43" s="176">
        <f>'実質公債費比率（分子）の構造'!K$51</f>
        <v>1</v>
      </c>
      <c r="C43" s="176"/>
      <c r="D43" s="176"/>
      <c r="E43" s="176">
        <f>'実質公債費比率（分子）の構造'!L$51</f>
        <v>1</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f>'実質公債費比率（分子）の構造'!M$50</f>
        <v>240</v>
      </c>
      <c r="I44" s="176"/>
      <c r="J44" s="176"/>
      <c r="K44" s="176">
        <f>'実質公債費比率（分子）の構造'!N$50</f>
        <v>421</v>
      </c>
      <c r="L44" s="176"/>
      <c r="M44" s="176"/>
      <c r="N44" s="176" t="str">
        <f>'実質公債費比率（分子）の構造'!O$50</f>
        <v>-</v>
      </c>
      <c r="O44" s="176"/>
      <c r="P44" s="176"/>
    </row>
    <row r="45" spans="1:16" x14ac:dyDescent="0.2">
      <c r="A45" s="176" t="s">
        <v>63</v>
      </c>
      <c r="B45" s="176">
        <f>'実質公債費比率（分子）の構造'!K$49</f>
        <v>53</v>
      </c>
      <c r="C45" s="176"/>
      <c r="D45" s="176"/>
      <c r="E45" s="176">
        <f>'実質公債費比率（分子）の構造'!L$49</f>
        <v>116</v>
      </c>
      <c r="F45" s="176"/>
      <c r="G45" s="176"/>
      <c r="H45" s="176">
        <f>'実質公債費比率（分子）の構造'!M$49</f>
        <v>213</v>
      </c>
      <c r="I45" s="176"/>
      <c r="J45" s="176"/>
      <c r="K45" s="176">
        <f>'実質公債費比率（分子）の構造'!N$49</f>
        <v>364</v>
      </c>
      <c r="L45" s="176"/>
      <c r="M45" s="176"/>
      <c r="N45" s="176">
        <f>'実質公債費比率（分子）の構造'!O$49</f>
        <v>365</v>
      </c>
      <c r="O45" s="176"/>
      <c r="P45" s="176"/>
    </row>
    <row r="46" spans="1:16" x14ac:dyDescent="0.2">
      <c r="A46" s="176" t="s">
        <v>64</v>
      </c>
      <c r="B46" s="176">
        <f>'実質公債費比率（分子）の構造'!K$48</f>
        <v>431</v>
      </c>
      <c r="C46" s="176"/>
      <c r="D46" s="176"/>
      <c r="E46" s="176">
        <f>'実質公債費比率（分子）の構造'!L$48</f>
        <v>399</v>
      </c>
      <c r="F46" s="176"/>
      <c r="G46" s="176"/>
      <c r="H46" s="176">
        <f>'実質公債費比率（分子）の構造'!M$48</f>
        <v>371</v>
      </c>
      <c r="I46" s="176"/>
      <c r="J46" s="176"/>
      <c r="K46" s="176">
        <f>'実質公債費比率（分子）の構造'!N$48</f>
        <v>380</v>
      </c>
      <c r="L46" s="176"/>
      <c r="M46" s="176"/>
      <c r="N46" s="176">
        <f>'実質公債費比率（分子）の構造'!O$48</f>
        <v>326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2389</v>
      </c>
      <c r="C49" s="176"/>
      <c r="D49" s="176"/>
      <c r="E49" s="176">
        <f>'実質公債費比率（分子）の構造'!L$45</f>
        <v>2502</v>
      </c>
      <c r="F49" s="176"/>
      <c r="G49" s="176"/>
      <c r="H49" s="176">
        <f>'実質公債費比率（分子）の構造'!M$45</f>
        <v>2759</v>
      </c>
      <c r="I49" s="176"/>
      <c r="J49" s="176"/>
      <c r="K49" s="176">
        <f>'実質公債費比率（分子）の構造'!N$45</f>
        <v>2734</v>
      </c>
      <c r="L49" s="176"/>
      <c r="M49" s="176"/>
      <c r="N49" s="176">
        <f>'実質公債費比率（分子）の構造'!O$45</f>
        <v>2767</v>
      </c>
      <c r="O49" s="176"/>
      <c r="P49" s="176"/>
    </row>
    <row r="50" spans="1:16" x14ac:dyDescent="0.2">
      <c r="A50" s="176" t="s">
        <v>67</v>
      </c>
      <c r="B50" s="176" t="e">
        <f>NA()</f>
        <v>#N/A</v>
      </c>
      <c r="C50" s="176">
        <f>IF(ISNUMBER('実質公債費比率（分子）の構造'!K$53),'実質公債費比率（分子）の構造'!K$53,NA())</f>
        <v>-110</v>
      </c>
      <c r="D50" s="176" t="e">
        <f>NA()</f>
        <v>#N/A</v>
      </c>
      <c r="E50" s="176" t="e">
        <f>NA()</f>
        <v>#N/A</v>
      </c>
      <c r="F50" s="176">
        <f>IF(ISNUMBER('実質公債費比率（分子）の構造'!L$53),'実質公債費比率（分子）の構造'!L$53,NA())</f>
        <v>102</v>
      </c>
      <c r="G50" s="176" t="e">
        <f>NA()</f>
        <v>#N/A</v>
      </c>
      <c r="H50" s="176" t="e">
        <f>NA()</f>
        <v>#N/A</v>
      </c>
      <c r="I50" s="176">
        <f>IF(ISNUMBER('実質公債費比率（分子）の構造'!M$53),'実質公債費比率（分子）の構造'!M$53,NA())</f>
        <v>378</v>
      </c>
      <c r="J50" s="176" t="e">
        <f>NA()</f>
        <v>#N/A</v>
      </c>
      <c r="K50" s="176" t="e">
        <f>NA()</f>
        <v>#N/A</v>
      </c>
      <c r="L50" s="176">
        <f>IF(ISNUMBER('実質公債費比率（分子）の構造'!N$53),'実質公債費比率（分子）の構造'!N$53,NA())</f>
        <v>738</v>
      </c>
      <c r="M50" s="176" t="e">
        <f>NA()</f>
        <v>#N/A</v>
      </c>
      <c r="N50" s="176" t="e">
        <f>NA()</f>
        <v>#N/A</v>
      </c>
      <c r="O50" s="176">
        <f>IF(ISNUMBER('実質公債費比率（分子）の構造'!O$53),'実質公債費比率（分子）の構造'!O$53,NA())</f>
        <v>583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28495</v>
      </c>
      <c r="E56" s="175"/>
      <c r="F56" s="175"/>
      <c r="G56" s="175">
        <f>'将来負担比率（分子）の構造'!J$52</f>
        <v>27721</v>
      </c>
      <c r="H56" s="175"/>
      <c r="I56" s="175"/>
      <c r="J56" s="175">
        <f>'将来負担比率（分子）の構造'!K$52</f>
        <v>27313</v>
      </c>
      <c r="K56" s="175"/>
      <c r="L56" s="175"/>
      <c r="M56" s="175">
        <f>'将来負担比率（分子）の構造'!L$52</f>
        <v>25843</v>
      </c>
      <c r="N56" s="175"/>
      <c r="O56" s="175"/>
      <c r="P56" s="175">
        <f>'将来負担比率（分子）の構造'!M$52</f>
        <v>24093</v>
      </c>
    </row>
    <row r="57" spans="1:16" x14ac:dyDescent="0.2">
      <c r="A57" s="175" t="s">
        <v>42</v>
      </c>
      <c r="B57" s="175"/>
      <c r="C57" s="175"/>
      <c r="D57" s="175">
        <f>'将来負担比率（分子）の構造'!I$51</f>
        <v>5083</v>
      </c>
      <c r="E57" s="175"/>
      <c r="F57" s="175"/>
      <c r="G57" s="175">
        <f>'将来負担比率（分子）の構造'!J$51</f>
        <v>4655</v>
      </c>
      <c r="H57" s="175"/>
      <c r="I57" s="175"/>
      <c r="J57" s="175">
        <f>'将来負担比率（分子）の構造'!K$51</f>
        <v>4200</v>
      </c>
      <c r="K57" s="175"/>
      <c r="L57" s="175"/>
      <c r="M57" s="175">
        <f>'将来負担比率（分子）の構造'!L$51</f>
        <v>3545</v>
      </c>
      <c r="N57" s="175"/>
      <c r="O57" s="175"/>
      <c r="P57" s="175">
        <f>'将来負担比率（分子）の構造'!M$51</f>
        <v>3120</v>
      </c>
    </row>
    <row r="58" spans="1:16" x14ac:dyDescent="0.2">
      <c r="A58" s="175" t="s">
        <v>41</v>
      </c>
      <c r="B58" s="175"/>
      <c r="C58" s="175"/>
      <c r="D58" s="175">
        <f>'将来負担比率（分子）の構造'!I$50</f>
        <v>3350</v>
      </c>
      <c r="E58" s="175"/>
      <c r="F58" s="175"/>
      <c r="G58" s="175">
        <f>'将来負担比率（分子）の構造'!J$50</f>
        <v>4103</v>
      </c>
      <c r="H58" s="175"/>
      <c r="I58" s="175"/>
      <c r="J58" s="175">
        <f>'将来負担比率（分子）の構造'!K$50</f>
        <v>5893</v>
      </c>
      <c r="K58" s="175"/>
      <c r="L58" s="175"/>
      <c r="M58" s="175">
        <f>'将来負担比率（分子）の構造'!L$50</f>
        <v>5410</v>
      </c>
      <c r="N58" s="175"/>
      <c r="O58" s="175"/>
      <c r="P58" s="175">
        <f>'将来負担比率（分子）の構造'!M$50</f>
        <v>4851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5240</v>
      </c>
      <c r="C62" s="175"/>
      <c r="D62" s="175"/>
      <c r="E62" s="175">
        <f>'将来負担比率（分子）の構造'!J$45</f>
        <v>4891</v>
      </c>
      <c r="F62" s="175"/>
      <c r="G62" s="175"/>
      <c r="H62" s="175">
        <f>'将来負担比率（分子）の構造'!K$45</f>
        <v>4842</v>
      </c>
      <c r="I62" s="175"/>
      <c r="J62" s="175"/>
      <c r="K62" s="175">
        <f>'将来負担比率（分子）の構造'!L$45</f>
        <v>4885</v>
      </c>
      <c r="L62" s="175"/>
      <c r="M62" s="175"/>
      <c r="N62" s="175">
        <f>'将来負担比率（分子）の構造'!M$45</f>
        <v>5073</v>
      </c>
      <c r="O62" s="175"/>
      <c r="P62" s="175"/>
    </row>
    <row r="63" spans="1:16" x14ac:dyDescent="0.2">
      <c r="A63" s="175" t="s">
        <v>34</v>
      </c>
      <c r="B63" s="175">
        <f>'将来負担比率（分子）の構造'!I$44</f>
        <v>4269</v>
      </c>
      <c r="C63" s="175"/>
      <c r="D63" s="175"/>
      <c r="E63" s="175">
        <f>'将来負担比率（分子）の構造'!J$44</f>
        <v>4231</v>
      </c>
      <c r="F63" s="175"/>
      <c r="G63" s="175"/>
      <c r="H63" s="175">
        <f>'将来負担比率（分子）の構造'!K$44</f>
        <v>4141</v>
      </c>
      <c r="I63" s="175"/>
      <c r="J63" s="175"/>
      <c r="K63" s="175">
        <f>'将来負担比率（分子）の構造'!L$44</f>
        <v>3862</v>
      </c>
      <c r="L63" s="175"/>
      <c r="M63" s="175"/>
      <c r="N63" s="175">
        <f>'将来負担比率（分子）の構造'!M$44</f>
        <v>3542</v>
      </c>
      <c r="O63" s="175"/>
      <c r="P63" s="175"/>
    </row>
    <row r="64" spans="1:16" x14ac:dyDescent="0.2">
      <c r="A64" s="175" t="s">
        <v>33</v>
      </c>
      <c r="B64" s="175">
        <f>'将来負担比率（分子）の構造'!I$43</f>
        <v>4435</v>
      </c>
      <c r="C64" s="175"/>
      <c r="D64" s="175"/>
      <c r="E64" s="175">
        <f>'将来負担比率（分子）の構造'!J$43</f>
        <v>3787</v>
      </c>
      <c r="F64" s="175"/>
      <c r="G64" s="175"/>
      <c r="H64" s="175">
        <f>'将来負担比率（分子）の構造'!K$43</f>
        <v>3261</v>
      </c>
      <c r="I64" s="175"/>
      <c r="J64" s="175"/>
      <c r="K64" s="175">
        <f>'将来負担比率（分子）の構造'!L$43</f>
        <v>2894</v>
      </c>
      <c r="L64" s="175"/>
      <c r="M64" s="175"/>
      <c r="N64" s="175">
        <f>'将来負担比率（分子）の構造'!M$43</f>
        <v>2545</v>
      </c>
      <c r="O64" s="175"/>
      <c r="P64" s="175"/>
    </row>
    <row r="65" spans="1:16" x14ac:dyDescent="0.2">
      <c r="A65" s="175" t="s">
        <v>32</v>
      </c>
      <c r="B65" s="175">
        <f>'将来負担比率（分子）の構造'!I$42</f>
        <v>470</v>
      </c>
      <c r="C65" s="175"/>
      <c r="D65" s="175"/>
      <c r="E65" s="175">
        <f>'将来負担比率（分子）の構造'!J$42</f>
        <v>470</v>
      </c>
      <c r="F65" s="175"/>
      <c r="G65" s="175"/>
      <c r="H65" s="175">
        <f>'将来負担比率（分子）の構造'!K$42</f>
        <v>380</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28534</v>
      </c>
      <c r="C66" s="175"/>
      <c r="D66" s="175"/>
      <c r="E66" s="175">
        <f>'将来負担比率（分子）の構造'!J$41</f>
        <v>28413</v>
      </c>
      <c r="F66" s="175"/>
      <c r="G66" s="175"/>
      <c r="H66" s="175">
        <f>'将来負担比率（分子）の構造'!K$41</f>
        <v>27912</v>
      </c>
      <c r="I66" s="175"/>
      <c r="J66" s="175"/>
      <c r="K66" s="175">
        <f>'将来負担比率（分子）の構造'!L$41</f>
        <v>25513</v>
      </c>
      <c r="L66" s="175"/>
      <c r="M66" s="175"/>
      <c r="N66" s="175">
        <f>'将来負担比率（分子）の構造'!M$41</f>
        <v>23343</v>
      </c>
      <c r="O66" s="175"/>
      <c r="P66" s="175"/>
    </row>
    <row r="67" spans="1:16" x14ac:dyDescent="0.2">
      <c r="A67" s="175" t="s">
        <v>71</v>
      </c>
      <c r="B67" s="175" t="e">
        <f>NA()</f>
        <v>#N/A</v>
      </c>
      <c r="C67" s="175">
        <f>IF(ISNUMBER('将来負担比率（分子）の構造'!I$53), IF('将来負担比率（分子）の構造'!I$53 &lt; 0, 0, '将来負担比率（分子）の構造'!I$53), NA())</f>
        <v>6020</v>
      </c>
      <c r="D67" s="175" t="e">
        <f>NA()</f>
        <v>#N/A</v>
      </c>
      <c r="E67" s="175" t="e">
        <f>NA()</f>
        <v>#N/A</v>
      </c>
      <c r="F67" s="175">
        <f>IF(ISNUMBER('将来負担比率（分子）の構造'!J$53), IF('将来負担比率（分子）の構造'!J$53 &lt; 0, 0, '将来負担比率（分子）の構造'!J$53), NA())</f>
        <v>5314</v>
      </c>
      <c r="G67" s="175" t="e">
        <f>NA()</f>
        <v>#N/A</v>
      </c>
      <c r="H67" s="175" t="e">
        <f>NA()</f>
        <v>#N/A</v>
      </c>
      <c r="I67" s="175">
        <f>IF(ISNUMBER('将来負担比率（分子）の構造'!K$53), IF('将来負担比率（分子）の構造'!K$53 &lt; 0, 0, '将来負担比率（分子）の構造'!K$53), NA())</f>
        <v>3130</v>
      </c>
      <c r="J67" s="175" t="e">
        <f>NA()</f>
        <v>#N/A</v>
      </c>
      <c r="K67" s="175" t="e">
        <f>NA()</f>
        <v>#N/A</v>
      </c>
      <c r="L67" s="175">
        <f>IF(ISNUMBER('将来負担比率（分子）の構造'!L$53), IF('将来負担比率（分子）の構造'!L$53 &lt; 0, 0, '将来負担比率（分子）の構造'!L$53), NA())</f>
        <v>2356</v>
      </c>
      <c r="M67" s="175" t="e">
        <f>NA()</f>
        <v>#N/A</v>
      </c>
      <c r="N67" s="175" t="e">
        <f>NA()</f>
        <v>#N/A</v>
      </c>
      <c r="O67" s="175">
        <f>IF(ISNUMBER('将来負担比率（分子）の構造'!M$53), IF('将来負担比率（分子）の構造'!M$53 &lt; 0, 0, '将来負担比率（分子）の構造'!M$53), NA())</f>
        <v>2438</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3714</v>
      </c>
      <c r="C72" s="179">
        <f>基金残高に係る経年分析!G55</f>
        <v>2672</v>
      </c>
      <c r="D72" s="179">
        <f>基金残高に係る経年分析!H55</f>
        <v>2794</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1190</v>
      </c>
      <c r="C74" s="179">
        <f>基金残高に係る経年分析!G57</f>
        <v>1151</v>
      </c>
      <c r="D74" s="179">
        <f>基金残高に係る経年分析!H57</f>
        <v>1018</v>
      </c>
    </row>
  </sheetData>
  <sheetProtection algorithmName="SHA-512" hashValue="OkqVuxNieQLJE6pjdKvqpgzRSniVYEmvMKwENn5Yci2Ep5q2cBXJmmXA6BBt9IDMCmzO5h5orlS2Jw3qfEkssg==" saltValue="y3S5bAVEMNdx3ibTpKI5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新山</cp:lastModifiedBy>
  <cp:lastPrinted>2025-03-21T00:59:42Z</cp:lastPrinted>
  <dcterms:created xsi:type="dcterms:W3CDTF">2025-02-19T02:01:06Z</dcterms:created>
  <dcterms:modified xsi:type="dcterms:W3CDTF">2025-03-25T02:51:44Z</dcterms:modified>
  <cp:category/>
</cp:coreProperties>
</file>