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2512\Desktop\ホームページ添付ファイル\幼稚園型一時預かり事業\"/>
    </mc:Choice>
  </mc:AlternateContent>
  <bookViews>
    <workbookView xWindow="-110" yWindow="-110" windowWidth="23260" windowHeight="12580" tabRatio="577"/>
  </bookViews>
  <sheets>
    <sheet name="★①【提出様式】実施計画書（幼Ⅰ）" sheetId="21" r:id="rId1"/>
    <sheet name="★①【提出様式】実施計画書（幼Ⅱ）" sheetId="22" r:id="rId2"/>
    <sheet name="②【提出不要】園の管理シート" sheetId="5" r:id="rId3"/>
    <sheet name="★③【市区町村参照】国への申請（幼Ⅰ）" sheetId="24" r:id="rId4"/>
    <sheet name="★③【市区町村参照】国への申請（幼Ⅱ）" sheetId="25" r:id="rId5"/>
    <sheet name="★①【記入例】（幼Ⅰ）" sheetId="26" r:id="rId6"/>
    <sheet name="★①【記入例】（幼Ⅱ）" sheetId="27" r:id="rId7"/>
    <sheet name="★③【記入例】（幼Ⅰ）" sheetId="29" r:id="rId8"/>
    <sheet name="★③【記入例】（幼Ⅱ）" sheetId="30" r:id="rId9"/>
  </sheets>
  <definedNames>
    <definedName name="_xlnm._FilterDatabase" localSheetId="5" hidden="1">'★①【記入例】（幼Ⅰ）'!#REF!</definedName>
    <definedName name="_xlnm._FilterDatabase" localSheetId="6" hidden="1">'★①【記入例】（幼Ⅱ）'!#REF!</definedName>
    <definedName name="_xlnm._FilterDatabase" localSheetId="0" hidden="1">'★①【提出様式】実施計画書（幼Ⅰ）'!#REF!</definedName>
    <definedName name="_xlnm._FilterDatabase" localSheetId="1" hidden="1">'★①【提出様式】実施計画書（幼Ⅱ）'!#REF!</definedName>
    <definedName name="_xlnm.Print_Area" localSheetId="5">'★①【記入例】（幼Ⅰ）'!$A$1:$L$91</definedName>
    <definedName name="_xlnm.Print_Area" localSheetId="6">'★①【記入例】（幼Ⅱ）'!$A$1:$K$61</definedName>
    <definedName name="_xlnm.Print_Area" localSheetId="0">'★①【提出様式】実施計画書（幼Ⅰ）'!$A$1:$L$91</definedName>
    <definedName name="_xlnm.Print_Area" localSheetId="1">'★①【提出様式】実施計画書（幼Ⅱ）'!$A$1:$K$61</definedName>
    <definedName name="_xlnm.Print_Area" localSheetId="7">'★③【記入例】（幼Ⅰ）'!$A$1:$BI$38</definedName>
    <definedName name="_xlnm.Print_Area" localSheetId="8">'★③【記入例】（幼Ⅱ）'!$A$1:$BB$36</definedName>
    <definedName name="_xlnm.Print_Area" localSheetId="3">'★③【市区町村参照】国への申請（幼Ⅰ）'!$A$1:$BI$38</definedName>
    <definedName name="_xlnm.Print_Area" localSheetId="4">'★③【市区町村参照】国への申請（幼Ⅱ）'!$A$1:$BB$36</definedName>
    <definedName name="_xlnm.Print_Area" localSheetId="2">②【提出不要】園の管理シート!$A$1:$K$111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27" l="1"/>
  <c r="J58" i="27"/>
  <c r="K90" i="26"/>
  <c r="K88" i="26"/>
  <c r="BF13" i="29"/>
  <c r="K88" i="21"/>
  <c r="J60" i="22"/>
  <c r="J58" i="22"/>
  <c r="L12" i="25"/>
  <c r="J12" i="25"/>
  <c r="G12" i="25"/>
  <c r="C12" i="25"/>
  <c r="L12" i="30"/>
  <c r="J12" i="30"/>
  <c r="G12" i="30"/>
  <c r="C12" i="30"/>
  <c r="AW12" i="30"/>
  <c r="AS12" i="30"/>
  <c r="AQ12" i="30"/>
  <c r="AO12" i="30"/>
  <c r="AM12" i="30"/>
  <c r="AI12" i="30"/>
  <c r="AG12" i="30"/>
  <c r="AE12" i="30"/>
  <c r="AA12" i="30"/>
  <c r="Y12" i="30"/>
  <c r="W12" i="30"/>
  <c r="S12" i="30"/>
  <c r="Q12" i="30"/>
  <c r="O12" i="30"/>
  <c r="AD16" i="29"/>
  <c r="AB16" i="29"/>
  <c r="Z16" i="29"/>
  <c r="AD15" i="29"/>
  <c r="AB15" i="29"/>
  <c r="Z15" i="29"/>
  <c r="Y15" i="29"/>
  <c r="AD14" i="29"/>
  <c r="AB14" i="29"/>
  <c r="Z14" i="29"/>
  <c r="Y14" i="29"/>
  <c r="BD13" i="29"/>
  <c r="BB13" i="29"/>
  <c r="AZ13" i="29"/>
  <c r="AX13" i="29"/>
  <c r="AV13" i="29"/>
  <c r="AR13" i="29"/>
  <c r="AT13" i="29"/>
  <c r="AP13" i="29"/>
  <c r="AN13" i="29"/>
  <c r="AL13" i="29"/>
  <c r="AJ13" i="29"/>
  <c r="AH13" i="29"/>
  <c r="AD13" i="29"/>
  <c r="AB13" i="29"/>
  <c r="Z13" i="29"/>
  <c r="S13" i="29"/>
  <c r="Q13" i="29"/>
  <c r="O13" i="29"/>
  <c r="L13" i="29"/>
  <c r="J13" i="29"/>
  <c r="G13" i="29"/>
  <c r="C13" i="29"/>
  <c r="AY12" i="30"/>
  <c r="N44" i="27"/>
  <c r="N33" i="27"/>
  <c r="N32" i="27"/>
  <c r="N31" i="27"/>
  <c r="G31" i="27"/>
  <c r="AK12" i="30"/>
  <c r="N30" i="27"/>
  <c r="N27" i="27"/>
  <c r="N26" i="27"/>
  <c r="N25" i="27"/>
  <c r="G25" i="27"/>
  <c r="AC12" i="30"/>
  <c r="N24" i="27"/>
  <c r="F21" i="27"/>
  <c r="E21" i="27"/>
  <c r="D21" i="27"/>
  <c r="F20" i="27"/>
  <c r="N21" i="27"/>
  <c r="E20" i="27"/>
  <c r="N20" i="27"/>
  <c r="D20" i="27"/>
  <c r="C20" i="27"/>
  <c r="N18" i="27"/>
  <c r="G19" i="27"/>
  <c r="U12" i="30"/>
  <c r="O70" i="26"/>
  <c r="Y67" i="26"/>
  <c r="O62" i="26"/>
  <c r="O53" i="26"/>
  <c r="D47" i="26"/>
  <c r="O47" i="26"/>
  <c r="O42" i="26"/>
  <c r="O41" i="26"/>
  <c r="O40" i="26"/>
  <c r="G40" i="26"/>
  <c r="O39" i="26"/>
  <c r="O35" i="26"/>
  <c r="O34" i="26"/>
  <c r="O33" i="26"/>
  <c r="G33" i="26"/>
  <c r="Y16" i="29"/>
  <c r="Q29" i="26"/>
  <c r="O29" i="26"/>
  <c r="Q28" i="26"/>
  <c r="O28" i="26"/>
  <c r="Q27" i="26"/>
  <c r="O27" i="26"/>
  <c r="K27" i="26"/>
  <c r="Q26" i="26"/>
  <c r="O26" i="26"/>
  <c r="P23" i="26"/>
  <c r="P22" i="26"/>
  <c r="P21" i="26"/>
  <c r="G21" i="26"/>
  <c r="P20" i="26"/>
  <c r="Q28" i="21"/>
  <c r="Q27" i="21"/>
  <c r="Q26" i="21"/>
  <c r="O26" i="21"/>
  <c r="P21" i="21"/>
  <c r="O42" i="21"/>
  <c r="O41" i="21"/>
  <c r="O40" i="21"/>
  <c r="O35" i="21"/>
  <c r="O34" i="21"/>
  <c r="O33" i="21"/>
  <c r="Q29" i="21"/>
  <c r="O29" i="21"/>
  <c r="O28" i="21"/>
  <c r="O27" i="21"/>
  <c r="P23" i="21"/>
  <c r="P22" i="21"/>
  <c r="H40" i="5"/>
  <c r="O53" i="21"/>
  <c r="O62" i="21"/>
  <c r="AW12" i="25"/>
  <c r="AS12" i="25"/>
  <c r="AQ12" i="25"/>
  <c r="AO12" i="25"/>
  <c r="AM12" i="25"/>
  <c r="AI12" i="25"/>
  <c r="AG12" i="25"/>
  <c r="AE12" i="25"/>
  <c r="AA12" i="25"/>
  <c r="Y12" i="25"/>
  <c r="W12" i="25"/>
  <c r="S12" i="25"/>
  <c r="Q12" i="25"/>
  <c r="O12" i="25"/>
  <c r="C20" i="22"/>
  <c r="AN13" i="24"/>
  <c r="BD13" i="24"/>
  <c r="BB13" i="24"/>
  <c r="AZ13" i="24"/>
  <c r="AX13" i="24"/>
  <c r="AV13" i="24"/>
  <c r="L13" i="24"/>
  <c r="G13" i="24"/>
  <c r="C13" i="24"/>
  <c r="AR13" i="24"/>
  <c r="AP13" i="24"/>
  <c r="AL13" i="24"/>
  <c r="AJ13" i="24"/>
  <c r="AH13" i="24"/>
  <c r="AD16" i="24"/>
  <c r="AB16" i="24"/>
  <c r="Z16" i="24"/>
  <c r="AD15" i="24"/>
  <c r="AB15" i="24"/>
  <c r="Z15" i="24"/>
  <c r="AD14" i="24"/>
  <c r="AB14" i="24"/>
  <c r="Z14" i="24"/>
  <c r="AD13" i="24"/>
  <c r="AB13" i="24"/>
  <c r="Z13" i="24"/>
  <c r="Y15" i="24"/>
  <c r="Y14" i="24"/>
  <c r="S13" i="24"/>
  <c r="Q13" i="24"/>
  <c r="O13" i="24"/>
  <c r="J13" i="24"/>
  <c r="N19" i="27"/>
  <c r="J51" i="27"/>
  <c r="BA12" i="30"/>
  <c r="O32" i="26"/>
  <c r="R20" i="26"/>
  <c r="O44" i="26"/>
  <c r="U13" i="29"/>
  <c r="Y13" i="29"/>
  <c r="AF13" i="29"/>
  <c r="AT13" i="24"/>
  <c r="O70" i="21"/>
  <c r="N44" i="22"/>
  <c r="N33" i="22"/>
  <c r="N32" i="22"/>
  <c r="N31" i="22"/>
  <c r="N30" i="22"/>
  <c r="N27" i="22"/>
  <c r="N26" i="22"/>
  <c r="N25" i="22"/>
  <c r="N24" i="22"/>
  <c r="F21" i="22"/>
  <c r="E21" i="22"/>
  <c r="D21" i="22"/>
  <c r="N18" i="22"/>
  <c r="D20" i="22"/>
  <c r="E20" i="22"/>
  <c r="N20" i="22"/>
  <c r="F20" i="22"/>
  <c r="G31" i="22"/>
  <c r="AK12" i="25"/>
  <c r="G25" i="22"/>
  <c r="AC12" i="25"/>
  <c r="AY12" i="25"/>
  <c r="G19" i="22"/>
  <c r="U12" i="25"/>
  <c r="BF13" i="24"/>
  <c r="Y67" i="21"/>
  <c r="D47" i="21"/>
  <c r="G40" i="21"/>
  <c r="G33" i="21"/>
  <c r="K27" i="21"/>
  <c r="G21" i="21"/>
  <c r="R20" i="21"/>
  <c r="P44" i="26"/>
  <c r="K81" i="26"/>
  <c r="Y16" i="24"/>
  <c r="O32" i="21"/>
  <c r="AF13" i="24"/>
  <c r="O39" i="21"/>
  <c r="P20" i="21"/>
  <c r="P44" i="21"/>
  <c r="K81" i="21"/>
  <c r="K90" i="21"/>
  <c r="Y13" i="24"/>
  <c r="O47" i="21"/>
  <c r="U13" i="24"/>
  <c r="N19" i="22"/>
  <c r="N21" i="22"/>
  <c r="BH13" i="29"/>
  <c r="O44" i="21"/>
  <c r="J51" i="22"/>
  <c r="BH13" i="24"/>
  <c r="BA12" i="25"/>
  <c r="C92" i="5"/>
  <c r="D110" i="5"/>
  <c r="E110" i="5"/>
  <c r="F110" i="5"/>
  <c r="C110" i="5"/>
  <c r="D74" i="5"/>
  <c r="E74" i="5"/>
  <c r="F74" i="5"/>
  <c r="C74" i="5"/>
  <c r="D57" i="5"/>
  <c r="E57" i="5"/>
  <c r="F57" i="5"/>
  <c r="C57" i="5"/>
  <c r="D40" i="5"/>
  <c r="E40" i="5"/>
  <c r="F40" i="5"/>
  <c r="G40" i="5"/>
  <c r="I40" i="5"/>
  <c r="J40" i="5"/>
  <c r="C40" i="5"/>
  <c r="D23" i="5"/>
  <c r="E23" i="5"/>
  <c r="F23" i="5"/>
  <c r="C23" i="5"/>
</calcChain>
</file>

<file path=xl/sharedStrings.xml><?xml version="1.0" encoding="utf-8"?>
<sst xmlns="http://schemas.openxmlformats.org/spreadsheetml/2006/main" count="917" uniqueCount="248">
  <si>
    <t>平日</t>
    <rPh sb="0" eb="2">
      <t>ヘイジツ</t>
    </rPh>
    <phoneticPr fontId="1"/>
  </si>
  <si>
    <t>11時間
以上</t>
    <phoneticPr fontId="1"/>
  </si>
  <si>
    <t>８時間
以下</t>
    <phoneticPr fontId="1"/>
  </si>
  <si>
    <t>11時間
以上</t>
    <phoneticPr fontId="1"/>
  </si>
  <si>
    <t>４時間
以下</t>
    <phoneticPr fontId="1"/>
  </si>
  <si>
    <t xml:space="preserve">市区町村名
↓
</t>
    <rPh sb="0" eb="2">
      <t>シク</t>
    </rPh>
    <rPh sb="2" eb="4">
      <t>チョウソン</t>
    </rPh>
    <rPh sb="4" eb="5">
      <t>メイ</t>
    </rPh>
    <phoneticPr fontId="1"/>
  </si>
  <si>
    <t>【幼稚園型Ⅰ】</t>
    <rPh sb="1" eb="4">
      <t>ヨウチエン</t>
    </rPh>
    <rPh sb="4" eb="5">
      <t>ガタ</t>
    </rPh>
    <phoneticPr fontId="1"/>
  </si>
  <si>
    <t>施設名：　</t>
    <phoneticPr fontId="1"/>
  </si>
  <si>
    <t>市区町村名：</t>
    <phoneticPr fontId="1"/>
  </si>
  <si>
    <t>合計</t>
    <rPh sb="0" eb="2">
      <t>ゴウケイ</t>
    </rPh>
    <phoneticPr fontId="1"/>
  </si>
  <si>
    <t>提出日時：</t>
    <rPh sb="0" eb="2">
      <t>テイシュツ</t>
    </rPh>
    <phoneticPr fontId="1"/>
  </si>
  <si>
    <t>１　基礎情報（一時預かり実施日数）</t>
    <rPh sb="2" eb="4">
      <t>キソ</t>
    </rPh>
    <rPh sb="4" eb="6">
      <t>ジョウホウ</t>
    </rPh>
    <rPh sb="7" eb="9">
      <t>イチジ</t>
    </rPh>
    <rPh sb="9" eb="10">
      <t>アズ</t>
    </rPh>
    <rPh sb="12" eb="14">
      <t>ジッシ</t>
    </rPh>
    <rPh sb="14" eb="16">
      <t>ニッスウ</t>
    </rPh>
    <phoneticPr fontId="1"/>
  </si>
  <si>
    <t>2　延べ利用人数</t>
    <rPh sb="2" eb="3">
      <t>ノ</t>
    </rPh>
    <rPh sb="4" eb="6">
      <t>リヨウ</t>
    </rPh>
    <rPh sb="6" eb="8">
      <t>ニンズウ</t>
    </rPh>
    <phoneticPr fontId="1"/>
  </si>
  <si>
    <t>８時間
以下</t>
    <rPh sb="4" eb="6">
      <t>イカ</t>
    </rPh>
    <phoneticPr fontId="1"/>
  </si>
  <si>
    <t>合計</t>
    <rPh sb="0" eb="2">
      <t>ゴウケイ</t>
    </rPh>
    <phoneticPr fontId="1"/>
  </si>
  <si>
    <t>2000人以下の場合</t>
    <rPh sb="4" eb="5">
      <t>ニン</t>
    </rPh>
    <rPh sb="5" eb="7">
      <t>イカ</t>
    </rPh>
    <rPh sb="8" eb="10">
      <t>バアイ</t>
    </rPh>
    <phoneticPr fontId="1"/>
  </si>
  <si>
    <t>名称</t>
    <rPh sb="0" eb="2">
      <t>メイショウ</t>
    </rPh>
    <phoneticPr fontId="1"/>
  </si>
  <si>
    <t>施設
所在地
市町村名</t>
    <rPh sb="0" eb="2">
      <t>シセツ</t>
    </rPh>
    <rPh sb="3" eb="6">
      <t>ショザイチ</t>
    </rPh>
    <rPh sb="7" eb="11">
      <t>シチョウソンメイ</t>
    </rPh>
    <phoneticPr fontId="1"/>
  </si>
  <si>
    <t>設置
主体</t>
    <rPh sb="0" eb="2">
      <t>セッチ</t>
    </rPh>
    <rPh sb="3" eb="5">
      <t>シュタイ</t>
    </rPh>
    <phoneticPr fontId="1"/>
  </si>
  <si>
    <t>施設
類型</t>
    <rPh sb="0" eb="2">
      <t>シセツ</t>
    </rPh>
    <rPh sb="3" eb="5">
      <t>ルイケイ</t>
    </rPh>
    <phoneticPr fontId="1"/>
  </si>
  <si>
    <t>施設の年間実施
日数</t>
    <rPh sb="0" eb="2">
      <t>シセツ</t>
    </rPh>
    <rPh sb="3" eb="5">
      <t>ネンカン</t>
    </rPh>
    <rPh sb="5" eb="7">
      <t>ジッシ</t>
    </rPh>
    <rPh sb="8" eb="10">
      <t>ニッスウ</t>
    </rPh>
    <phoneticPr fontId="1"/>
  </si>
  <si>
    <t>幼稚園型Ⅰ</t>
    <rPh sb="0" eb="3">
      <t>ヨウチエン</t>
    </rPh>
    <rPh sb="3" eb="4">
      <t>ガタ</t>
    </rPh>
    <phoneticPr fontId="1"/>
  </si>
  <si>
    <t>開設準備経費
（改修費等）</t>
    <rPh sb="0" eb="2">
      <t>カイセツ</t>
    </rPh>
    <rPh sb="2" eb="4">
      <t>ジュンビ</t>
    </rPh>
    <rPh sb="4" eb="6">
      <t>ケイヒ</t>
    </rPh>
    <rPh sb="8" eb="11">
      <t>カイシュウヒ</t>
    </rPh>
    <rPh sb="11" eb="12">
      <t>トウ</t>
    </rPh>
    <phoneticPr fontId="1"/>
  </si>
  <si>
    <t>国庫補助基準額</t>
    <rPh sb="0" eb="2">
      <t>コッコ</t>
    </rPh>
    <rPh sb="2" eb="4">
      <t>ホジョ</t>
    </rPh>
    <rPh sb="4" eb="7">
      <t>キジュンガク</t>
    </rPh>
    <phoneticPr fontId="1"/>
  </si>
  <si>
    <t>平日</t>
  </si>
  <si>
    <t>長期
休業日</t>
    <rPh sb="0" eb="2">
      <t>チョウキ</t>
    </rPh>
    <rPh sb="3" eb="5">
      <t>キュウギョウ</t>
    </rPh>
    <rPh sb="5" eb="6">
      <t>ビ</t>
    </rPh>
    <phoneticPr fontId="1"/>
  </si>
  <si>
    <t>休日</t>
    <rPh sb="0" eb="2">
      <t>キュウジツ</t>
    </rPh>
    <phoneticPr fontId="1"/>
  </si>
  <si>
    <t>幼稚園在籍園児</t>
    <rPh sb="0" eb="3">
      <t>ヨウチエン</t>
    </rPh>
    <rPh sb="3" eb="5">
      <t>ザイセキ</t>
    </rPh>
    <rPh sb="5" eb="7">
      <t>エンジ</t>
    </rPh>
    <phoneticPr fontId="1"/>
  </si>
  <si>
    <t>幼稚園在籍園児以外</t>
    <rPh sb="0" eb="3">
      <t>ヨウチエン</t>
    </rPh>
    <rPh sb="3" eb="5">
      <t>ザイセキ</t>
    </rPh>
    <rPh sb="5" eb="7">
      <t>エンジ</t>
    </rPh>
    <rPh sb="7" eb="9">
      <t>イガイ</t>
    </rPh>
    <phoneticPr fontId="1"/>
  </si>
  <si>
    <t>平日＋長期休業日＋休日</t>
    <rPh sb="0" eb="2">
      <t>ヘイジツ</t>
    </rPh>
    <rPh sb="3" eb="5">
      <t>チョウキ</t>
    </rPh>
    <rPh sb="5" eb="7">
      <t>キュウギョウ</t>
    </rPh>
    <rPh sb="7" eb="8">
      <t>ビ</t>
    </rPh>
    <rPh sb="9" eb="11">
      <t>キュウジツ</t>
    </rPh>
    <phoneticPr fontId="1"/>
  </si>
  <si>
    <t>長期休業日</t>
    <rPh sb="0" eb="2">
      <t>チョウキ</t>
    </rPh>
    <rPh sb="2" eb="5">
      <t>キュウギョウビ</t>
    </rPh>
    <phoneticPr fontId="1"/>
  </si>
  <si>
    <t>2時間
未満</t>
    <rPh sb="1" eb="3">
      <t>ジカン</t>
    </rPh>
    <rPh sb="4" eb="6">
      <t>ミマン</t>
    </rPh>
    <phoneticPr fontId="1"/>
  </si>
  <si>
    <t>2～3
時間</t>
    <rPh sb="4" eb="6">
      <t>ジカン</t>
    </rPh>
    <phoneticPr fontId="1"/>
  </si>
  <si>
    <t>3時間
以上</t>
    <rPh sb="1" eb="3">
      <t>ジカン</t>
    </rPh>
    <rPh sb="4" eb="6">
      <t>イジョウ</t>
    </rPh>
    <phoneticPr fontId="1"/>
  </si>
  <si>
    <t>長期休業日（８時間未満）</t>
    <rPh sb="0" eb="2">
      <t>チョウキ</t>
    </rPh>
    <rPh sb="2" eb="5">
      <t>キュウギョウビ</t>
    </rPh>
    <rPh sb="7" eb="9">
      <t>ジカン</t>
    </rPh>
    <rPh sb="9" eb="11">
      <t>ミマン</t>
    </rPh>
    <phoneticPr fontId="1"/>
  </si>
  <si>
    <t>長期休業日（８時間以上）</t>
    <rPh sb="0" eb="2">
      <t>チョウキ</t>
    </rPh>
    <rPh sb="2" eb="5">
      <t>キュウギョウビ</t>
    </rPh>
    <rPh sb="7" eb="9">
      <t>ジカン</t>
    </rPh>
    <rPh sb="9" eb="11">
      <t>イジョウ</t>
    </rPh>
    <phoneticPr fontId="1"/>
  </si>
  <si>
    <t>計</t>
    <rPh sb="0" eb="1">
      <t>ケイ</t>
    </rPh>
    <phoneticPr fontId="1"/>
  </si>
  <si>
    <t>（記入上の注意）</t>
    <rPh sb="3" eb="4">
      <t>ジョウ</t>
    </rPh>
    <rPh sb="5" eb="7">
      <t>チュウイ</t>
    </rPh>
    <phoneticPr fontId="1"/>
  </si>
  <si>
    <t>③欄は、公立、私立のいずれかを記入すること。</t>
    <rPh sb="1" eb="2">
      <t>ラン</t>
    </rPh>
    <rPh sb="4" eb="6">
      <t>コウリツ</t>
    </rPh>
    <rPh sb="7" eb="9">
      <t>シリツ</t>
    </rPh>
    <phoneticPr fontId="1"/>
  </si>
  <si>
    <t>⑤欄は、長期休業期間の平日に実施する場合はカウントせず⑥欄に記入すること。休日（土曜日等）に通常開所して当該事業を実施する場合は、⑦欄ではなく本欄にカウントすること。</t>
    <rPh sb="1" eb="2">
      <t>ラン</t>
    </rPh>
    <rPh sb="4" eb="6">
      <t>チョウキ</t>
    </rPh>
    <rPh sb="6" eb="8">
      <t>キュウギョウ</t>
    </rPh>
    <rPh sb="8" eb="10">
      <t>キカン</t>
    </rPh>
    <rPh sb="11" eb="13">
      <t>ヘイジツ</t>
    </rPh>
    <rPh sb="14" eb="16">
      <t>ジッシ</t>
    </rPh>
    <rPh sb="18" eb="20">
      <t>バアイ</t>
    </rPh>
    <rPh sb="28" eb="29">
      <t>ラン</t>
    </rPh>
    <rPh sb="30" eb="32">
      <t>キニュウ</t>
    </rPh>
    <rPh sb="37" eb="39">
      <t>キュウジツ</t>
    </rPh>
    <rPh sb="40" eb="43">
      <t>ドヨウビ</t>
    </rPh>
    <rPh sb="43" eb="44">
      <t>トウ</t>
    </rPh>
    <rPh sb="46" eb="48">
      <t>ツウジョウ</t>
    </rPh>
    <rPh sb="48" eb="50">
      <t>カイショ</t>
    </rPh>
    <rPh sb="52" eb="54">
      <t>トウガイ</t>
    </rPh>
    <rPh sb="54" eb="56">
      <t>ジギョウ</t>
    </rPh>
    <rPh sb="57" eb="59">
      <t>ジッシ</t>
    </rPh>
    <rPh sb="61" eb="63">
      <t>バアイ</t>
    </rPh>
    <rPh sb="66" eb="67">
      <t>ラン</t>
    </rPh>
    <rPh sb="71" eb="73">
      <t>ホンラン</t>
    </rPh>
    <phoneticPr fontId="1"/>
  </si>
  <si>
    <t>④欄は、幼稚園（新制度以外）、幼稚園（新制度）、幼保連携型認定こども園、幼稚園型認定こども園、保育所型認定こども園、地方裁量型認定こども園のいずれかを記入すること。</t>
    <rPh sb="1" eb="2">
      <t>ラン</t>
    </rPh>
    <rPh sb="4" eb="7">
      <t>ヨウチエン</t>
    </rPh>
    <rPh sb="8" eb="11">
      <t>シンセイド</t>
    </rPh>
    <rPh sb="11" eb="13">
      <t>イガイ</t>
    </rPh>
    <rPh sb="15" eb="18">
      <t>ヨウチエン</t>
    </rPh>
    <rPh sb="19" eb="22">
      <t>シンセイド</t>
    </rPh>
    <rPh sb="24" eb="26">
      <t>ヨウホ</t>
    </rPh>
    <rPh sb="26" eb="29">
      <t>レンケイガタ</t>
    </rPh>
    <rPh sb="29" eb="31">
      <t>ニンテイ</t>
    </rPh>
    <rPh sb="34" eb="35">
      <t>エン</t>
    </rPh>
    <rPh sb="36" eb="39">
      <t>ヨウチエン</t>
    </rPh>
    <rPh sb="39" eb="40">
      <t>ガタ</t>
    </rPh>
    <rPh sb="40" eb="42">
      <t>ニンテイ</t>
    </rPh>
    <rPh sb="45" eb="46">
      <t>エン</t>
    </rPh>
    <rPh sb="47" eb="49">
      <t>ホイク</t>
    </rPh>
    <rPh sb="49" eb="50">
      <t>ショ</t>
    </rPh>
    <rPh sb="50" eb="51">
      <t>ガタ</t>
    </rPh>
    <rPh sb="51" eb="53">
      <t>ニンテイ</t>
    </rPh>
    <rPh sb="56" eb="57">
      <t>エン</t>
    </rPh>
    <rPh sb="58" eb="60">
      <t>チホウ</t>
    </rPh>
    <rPh sb="60" eb="63">
      <t>サイリョウガタ</t>
    </rPh>
    <rPh sb="63" eb="65">
      <t>ニンテイ</t>
    </rPh>
    <rPh sb="68" eb="69">
      <t>エン</t>
    </rPh>
    <rPh sb="75" eb="77">
      <t>キニュウ</t>
    </rPh>
    <phoneticPr fontId="1"/>
  </si>
  <si>
    <t>⑦欄は、⑤⑥欄にカウントする日以外の実施日をカウントすること。なお、本表におけるその他の平日・長期休業日・休日の考え方は３．４．５．の考え方と同様である。</t>
    <rPh sb="1" eb="2">
      <t>ラン</t>
    </rPh>
    <rPh sb="6" eb="7">
      <t>ラン</t>
    </rPh>
    <rPh sb="14" eb="15">
      <t>ヒ</t>
    </rPh>
    <rPh sb="15" eb="17">
      <t>イガイ</t>
    </rPh>
    <rPh sb="18" eb="20">
      <t>ジッシ</t>
    </rPh>
    <rPh sb="20" eb="21">
      <t>ビ</t>
    </rPh>
    <rPh sb="34" eb="35">
      <t>ホン</t>
    </rPh>
    <rPh sb="35" eb="36">
      <t>ピョウ</t>
    </rPh>
    <rPh sb="42" eb="43">
      <t>タ</t>
    </rPh>
    <rPh sb="44" eb="46">
      <t>ヘイジツ</t>
    </rPh>
    <rPh sb="47" eb="49">
      <t>チョウキ</t>
    </rPh>
    <rPh sb="49" eb="51">
      <t>キュウギョウ</t>
    </rPh>
    <rPh sb="51" eb="52">
      <t>ビ</t>
    </rPh>
    <rPh sb="53" eb="55">
      <t>キュウジツ</t>
    </rPh>
    <rPh sb="56" eb="57">
      <t>カンガ</t>
    </rPh>
    <rPh sb="58" eb="59">
      <t>カタ</t>
    </rPh>
    <rPh sb="67" eb="68">
      <t>カンガ</t>
    </rPh>
    <rPh sb="69" eb="70">
      <t>カタ</t>
    </rPh>
    <rPh sb="71" eb="73">
      <t>ドウヨウ</t>
    </rPh>
    <phoneticPr fontId="1"/>
  </si>
  <si>
    <t>うち長時間</t>
    <rPh sb="2" eb="5">
      <t>チョウジカン</t>
    </rPh>
    <phoneticPr fontId="1"/>
  </si>
  <si>
    <t>７時間以上</t>
    <rPh sb="3" eb="5">
      <t>イジョウ</t>
    </rPh>
    <phoneticPr fontId="1"/>
  </si>
  <si>
    <t>預かり
時間</t>
    <rPh sb="0" eb="1">
      <t>アズ</t>
    </rPh>
    <rPh sb="4" eb="6">
      <t>ジカン</t>
    </rPh>
    <phoneticPr fontId="1"/>
  </si>
  <si>
    <t>４時間
以下</t>
    <rPh sb="4" eb="6">
      <t>イカ</t>
    </rPh>
    <phoneticPr fontId="1"/>
  </si>
  <si>
    <t>基本分単価</t>
    <rPh sb="0" eb="2">
      <t>キホン</t>
    </rPh>
    <rPh sb="2" eb="3">
      <t>ブン</t>
    </rPh>
    <rPh sb="3" eb="5">
      <t>タンカ</t>
    </rPh>
    <phoneticPr fontId="1"/>
  </si>
  <si>
    <t>長時間加算</t>
    <rPh sb="0" eb="3">
      <t>チョウジカン</t>
    </rPh>
    <rPh sb="3" eb="5">
      <t>カサン</t>
    </rPh>
    <phoneticPr fontId="1"/>
  </si>
  <si>
    <t>11時間以上</t>
    <rPh sb="4" eb="6">
      <t>イジョウ</t>
    </rPh>
    <phoneticPr fontId="1"/>
  </si>
  <si>
    <t>８時間超
～10時間未満</t>
    <rPh sb="10" eb="12">
      <t>ミマン</t>
    </rPh>
    <phoneticPr fontId="1"/>
  </si>
  <si>
    <t>10時間以上
～11時間未満</t>
    <rPh sb="4" eb="6">
      <t>イジョウ</t>
    </rPh>
    <phoneticPr fontId="1"/>
  </si>
  <si>
    <t>開所時刻</t>
    <rPh sb="0" eb="2">
      <t>カイショ</t>
    </rPh>
    <rPh sb="2" eb="4">
      <t>ジコク</t>
    </rPh>
    <phoneticPr fontId="1"/>
  </si>
  <si>
    <t>８時間</t>
    <phoneticPr fontId="1"/>
  </si>
  <si>
    <t>※以下の項目については、請求を行う際に記載してください。</t>
  </si>
  <si>
    <t>※教育時間との合計時間</t>
    <rPh sb="1" eb="3">
      <t>キョウイク</t>
    </rPh>
    <rPh sb="3" eb="5">
      <t>ジカン</t>
    </rPh>
    <rPh sb="7" eb="9">
      <t>ゴウケイ</t>
    </rPh>
    <rPh sb="9" eb="11">
      <t>ジカン</t>
    </rPh>
    <phoneticPr fontId="1"/>
  </si>
  <si>
    <t>配置月数</t>
    <rPh sb="0" eb="2">
      <t>ハイチ</t>
    </rPh>
    <rPh sb="2" eb="4">
      <t>ゲッスウ</t>
    </rPh>
    <phoneticPr fontId="1"/>
  </si>
  <si>
    <t>③</t>
    <phoneticPr fontId="1"/>
  </si>
  <si>
    <t>⑭</t>
    <phoneticPr fontId="1"/>
  </si>
  <si>
    <t>⑮</t>
    <phoneticPr fontId="1"/>
  </si>
  <si>
    <t>⑰</t>
    <phoneticPr fontId="1"/>
  </si>
  <si>
    <t>⑧</t>
    <phoneticPr fontId="1"/>
  </si>
  <si>
    <t>⑨</t>
    <phoneticPr fontId="1"/>
  </si>
  <si>
    <t>⑩</t>
    <phoneticPr fontId="1"/>
  </si>
  <si>
    <t>就労支援型施設
加算</t>
    <rPh sb="0" eb="2">
      <t>シュウロウ</t>
    </rPh>
    <rPh sb="2" eb="4">
      <t>シエン</t>
    </rPh>
    <rPh sb="4" eb="5">
      <t>ガタ</t>
    </rPh>
    <rPh sb="5" eb="7">
      <t>シセツ</t>
    </rPh>
    <rPh sb="8" eb="10">
      <t>カサン</t>
    </rPh>
    <phoneticPr fontId="1"/>
  </si>
  <si>
    <t>【要件】</t>
    <rPh sb="1" eb="3">
      <t>ヨウケン</t>
    </rPh>
    <phoneticPr fontId="1"/>
  </si>
  <si>
    <t>対象
延べ人数</t>
    <rPh sb="0" eb="2">
      <t>タイショウ</t>
    </rPh>
    <rPh sb="3" eb="4">
      <t>ノ</t>
    </rPh>
    <rPh sb="5" eb="7">
      <t>ニンズウ</t>
    </rPh>
    <phoneticPr fontId="1"/>
  </si>
  <si>
    <t>【幼稚園型Ⅱ：保育を必要とする２歳児の定期利用】</t>
    <phoneticPr fontId="1"/>
  </si>
  <si>
    <t>①</t>
    <phoneticPr fontId="1"/>
  </si>
  <si>
    <t>②</t>
    <phoneticPr fontId="1"/>
  </si>
  <si>
    <t>④</t>
    <phoneticPr fontId="1"/>
  </si>
  <si>
    <t>保育体制充実加算</t>
    <rPh sb="0" eb="2">
      <t>ホイク</t>
    </rPh>
    <rPh sb="2" eb="4">
      <t>タイセイ</t>
    </rPh>
    <rPh sb="4" eb="6">
      <t>ジュウジツ</t>
    </rPh>
    <rPh sb="6" eb="8">
      <t>カサン</t>
    </rPh>
    <phoneticPr fontId="1"/>
  </si>
  <si>
    <t>設置主体：</t>
    <rPh sb="0" eb="2">
      <t>セッチ</t>
    </rPh>
    <rPh sb="2" eb="4">
      <t>シュタイ</t>
    </rPh>
    <phoneticPr fontId="1"/>
  </si>
  <si>
    <t>施設類型：</t>
    <rPh sb="0" eb="2">
      <t>シセツ</t>
    </rPh>
    <rPh sb="2" eb="4">
      <t>ルイケイ</t>
    </rPh>
    <phoneticPr fontId="1"/>
  </si>
  <si>
    <t>№</t>
    <phoneticPr fontId="1"/>
  </si>
  <si>
    <t>⑤</t>
    <phoneticPr fontId="1"/>
  </si>
  <si>
    <t>⑥</t>
    <phoneticPr fontId="1"/>
  </si>
  <si>
    <t>⑦</t>
    <phoneticPr fontId="1"/>
  </si>
  <si>
    <t>⑫</t>
    <phoneticPr fontId="1"/>
  </si>
  <si>
    <t>⑬</t>
    <phoneticPr fontId="1"/>
  </si>
  <si>
    <t>⑯</t>
    <phoneticPr fontId="1"/>
  </si>
  <si>
    <t>⑱</t>
    <phoneticPr fontId="1"/>
  </si>
  <si>
    <t>⑲</t>
    <phoneticPr fontId="1"/>
  </si>
  <si>
    <t>⑳</t>
    <phoneticPr fontId="1"/>
  </si>
  <si>
    <t>㉑</t>
    <phoneticPr fontId="1"/>
  </si>
  <si>
    <t>㉒</t>
    <phoneticPr fontId="1"/>
  </si>
  <si>
    <t>⑪</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</si>
  <si>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</si>
  <si>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</si>
  <si>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</si>
  <si>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</si>
  <si>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</si>
  <si>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</si>
  <si>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</si>
  <si>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</si>
  <si>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</si>
  <si>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</si>
  <si>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</si>
  <si>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３　保育体制充実加算</t>
    <rPh sb="2" eb="4">
      <t>ホイク</t>
    </rPh>
    <rPh sb="4" eb="6">
      <t>タイセイ</t>
    </rPh>
    <rPh sb="6" eb="8">
      <t>ジュウジツ</t>
    </rPh>
    <phoneticPr fontId="1"/>
  </si>
  <si>
    <t>４　就労支援型施設加算</t>
    <phoneticPr fontId="1"/>
  </si>
  <si>
    <t>幼稚園型Ⅱ</t>
    <rPh sb="0" eb="3">
      <t>ヨウチエン</t>
    </rPh>
    <rPh sb="3" eb="4">
      <t>ガタ</t>
    </rPh>
    <phoneticPr fontId="1"/>
  </si>
  <si>
    <t>④欄は、幼稚園（新制度以外）、幼稚園（新制度）のいずれかを記入すること。</t>
    <rPh sb="1" eb="2">
      <t>ラン</t>
    </rPh>
    <rPh sb="4" eb="7">
      <t>ヨウチエン</t>
    </rPh>
    <rPh sb="8" eb="11">
      <t>シンセイド</t>
    </rPh>
    <rPh sb="11" eb="13">
      <t>イガイ</t>
    </rPh>
    <rPh sb="15" eb="18">
      <t>ヨウチエン</t>
    </rPh>
    <rPh sb="19" eb="22">
      <t>シンセイド</t>
    </rPh>
    <rPh sb="29" eb="31">
      <t>キニュウ</t>
    </rPh>
    <phoneticPr fontId="1"/>
  </si>
  <si>
    <t>⑧⑨欄は、自市町村分について記入すること。</t>
    <rPh sb="2" eb="3">
      <t>ラン</t>
    </rPh>
    <rPh sb="5" eb="6">
      <t>ジ</t>
    </rPh>
    <rPh sb="6" eb="9">
      <t>シチョウソン</t>
    </rPh>
    <rPh sb="9" eb="10">
      <t>ブン</t>
    </rPh>
    <phoneticPr fontId="1"/>
  </si>
  <si>
    <t>⑤特別な支援を要する児童分</t>
    <rPh sb="1" eb="3">
      <t>トクベツ</t>
    </rPh>
    <rPh sb="4" eb="6">
      <t>シエン</t>
    </rPh>
    <rPh sb="7" eb="8">
      <t>ヨウ</t>
    </rPh>
    <rPh sb="10" eb="12">
      <t>ジドウ</t>
    </rPh>
    <rPh sb="12" eb="13">
      <t>ブン</t>
    </rPh>
    <phoneticPr fontId="1"/>
  </si>
  <si>
    <t>園児数</t>
    <rPh sb="0" eb="2">
      <t>エンジ</t>
    </rPh>
    <rPh sb="2" eb="3">
      <t>スウ</t>
    </rPh>
    <phoneticPr fontId="1"/>
  </si>
  <si>
    <t>特別な
支援を
要する
園児</t>
    <rPh sb="0" eb="2">
      <t>トクベツ</t>
    </rPh>
    <rPh sb="4" eb="6">
      <t>シエン</t>
    </rPh>
    <rPh sb="8" eb="9">
      <t>ヨウ</t>
    </rPh>
    <rPh sb="12" eb="13">
      <t>エン</t>
    </rPh>
    <rPh sb="13" eb="14">
      <t>ジ</t>
    </rPh>
    <phoneticPr fontId="1"/>
  </si>
  <si>
    <t>⑧以外の園児</t>
    <rPh sb="1" eb="3">
      <t>イガイ</t>
    </rPh>
    <rPh sb="4" eb="6">
      <t>エンジ</t>
    </rPh>
    <phoneticPr fontId="1"/>
  </si>
  <si>
    <t>⑯以外の園児</t>
    <rPh sb="1" eb="3">
      <t>イガイ</t>
    </rPh>
    <rPh sb="4" eb="6">
      <t>エンジ</t>
    </rPh>
    <phoneticPr fontId="1"/>
  </si>
  <si>
    <t>㉓</t>
    <phoneticPr fontId="1"/>
  </si>
  <si>
    <t>㉔</t>
    <phoneticPr fontId="1"/>
  </si>
  <si>
    <t>⑥欄は、各園で定めている長期休業（春季・夏季・冬季休暇等）中の平日における実施日をカウントすること。なお、長期休業中の休日は⑦欄にカウントすること。</t>
    <rPh sb="1" eb="2">
      <t>ラン</t>
    </rPh>
    <rPh sb="4" eb="6">
      <t>カクエン</t>
    </rPh>
    <rPh sb="7" eb="8">
      <t>サダ</t>
    </rPh>
    <rPh sb="12" eb="14">
      <t>チョウキ</t>
    </rPh>
    <rPh sb="14" eb="16">
      <t>キュウギョウ</t>
    </rPh>
    <rPh sb="17" eb="18">
      <t>ハル</t>
    </rPh>
    <rPh sb="20" eb="22">
      <t>カキ</t>
    </rPh>
    <rPh sb="23" eb="25">
      <t>トウキ</t>
    </rPh>
    <rPh sb="25" eb="27">
      <t>キュウカ</t>
    </rPh>
    <rPh sb="27" eb="28">
      <t>トウ</t>
    </rPh>
    <rPh sb="29" eb="30">
      <t>チュウ</t>
    </rPh>
    <rPh sb="31" eb="33">
      <t>ヘイジツ</t>
    </rPh>
    <rPh sb="37" eb="39">
      <t>ジッシ</t>
    </rPh>
    <rPh sb="39" eb="40">
      <t>ビ</t>
    </rPh>
    <rPh sb="53" eb="55">
      <t>チョウキ</t>
    </rPh>
    <rPh sb="55" eb="57">
      <t>キュウギョウ</t>
    </rPh>
    <rPh sb="57" eb="58">
      <t>チュウ</t>
    </rPh>
    <rPh sb="59" eb="61">
      <t>キュウジツ</t>
    </rPh>
    <rPh sb="63" eb="64">
      <t>ラン</t>
    </rPh>
    <phoneticPr fontId="1"/>
  </si>
  <si>
    <t>（３）幼稚園型Ⅰ（特別な支援を要する児童分）</t>
    <rPh sb="3" eb="6">
      <t>ヨウチエン</t>
    </rPh>
    <rPh sb="6" eb="7">
      <t>ガタ</t>
    </rPh>
    <rPh sb="9" eb="11">
      <t>トクベツ</t>
    </rPh>
    <rPh sb="12" eb="14">
      <t>シエン</t>
    </rPh>
    <rPh sb="15" eb="16">
      <t>ヨウ</t>
    </rPh>
    <rPh sb="18" eb="20">
      <t>ジドウ</t>
    </rPh>
    <rPh sb="20" eb="21">
      <t>ブン</t>
    </rPh>
    <phoneticPr fontId="1"/>
  </si>
  <si>
    <t>※（３）幼稚園型Ⅰ（特別な支援を要する児童分）の人数は含まないでください。</t>
    <rPh sb="4" eb="7">
      <t>ヨウチエン</t>
    </rPh>
    <rPh sb="7" eb="8">
      <t>ガタ</t>
    </rPh>
    <rPh sb="10" eb="12">
      <t>トクベツ</t>
    </rPh>
    <rPh sb="13" eb="15">
      <t>シエン</t>
    </rPh>
    <rPh sb="16" eb="17">
      <t>ヨウ</t>
    </rPh>
    <rPh sb="19" eb="22">
      <t>ジドウブン</t>
    </rPh>
    <rPh sb="24" eb="26">
      <t>ニンズウ</t>
    </rPh>
    <rPh sb="27" eb="28">
      <t>フク</t>
    </rPh>
    <phoneticPr fontId="1"/>
  </si>
  <si>
    <t>5　開設準備経費</t>
    <rPh sb="2" eb="4">
      <t>カイセツ</t>
    </rPh>
    <rPh sb="4" eb="6">
      <t>ジュンビ</t>
    </rPh>
    <rPh sb="6" eb="8">
      <t>ケイヒ</t>
    </rPh>
    <phoneticPr fontId="1"/>
  </si>
  <si>
    <t>６　補助対象経費算定</t>
    <rPh sb="2" eb="4">
      <t>ホジョ</t>
    </rPh>
    <rPh sb="4" eb="6">
      <t>タイショウ</t>
    </rPh>
    <rPh sb="6" eb="8">
      <t>ケイヒ</t>
    </rPh>
    <rPh sb="8" eb="10">
      <t>サンテイ</t>
    </rPh>
    <phoneticPr fontId="1"/>
  </si>
  <si>
    <t>対象経費の実支出額</t>
    <rPh sb="0" eb="2">
      <t>タイショウ</t>
    </rPh>
    <rPh sb="2" eb="4">
      <t>ケイヒ</t>
    </rPh>
    <rPh sb="5" eb="6">
      <t>ジツ</t>
    </rPh>
    <rPh sb="6" eb="8">
      <t>シシュツ</t>
    </rPh>
    <rPh sb="8" eb="9">
      <t>ガク</t>
    </rPh>
    <phoneticPr fontId="1"/>
  </si>
  <si>
    <t>年間延べ利用者数【自市町村分】</t>
    <rPh sb="0" eb="2">
      <t>ネンカン</t>
    </rPh>
    <rPh sb="2" eb="3">
      <t>ノ</t>
    </rPh>
    <rPh sb="4" eb="6">
      <t>リヨウ</t>
    </rPh>
    <rPh sb="6" eb="7">
      <t>シャ</t>
    </rPh>
    <rPh sb="7" eb="8">
      <t>スウ</t>
    </rPh>
    <rPh sb="9" eb="10">
      <t>ジ</t>
    </rPh>
    <rPh sb="10" eb="13">
      <t>シチョウソン</t>
    </rPh>
    <rPh sb="13" eb="14">
      <t>ブン</t>
    </rPh>
    <phoneticPr fontId="1"/>
  </si>
  <si>
    <t>施設当たり
年間延べ利用者数
【広域利用含む】</t>
    <rPh sb="0" eb="2">
      <t>シセツ</t>
    </rPh>
    <rPh sb="2" eb="3">
      <t>ア</t>
    </rPh>
    <rPh sb="6" eb="8">
      <t>ネンカン</t>
    </rPh>
    <rPh sb="8" eb="9">
      <t>ノ</t>
    </rPh>
    <rPh sb="10" eb="12">
      <t>リヨウ</t>
    </rPh>
    <rPh sb="12" eb="13">
      <t>シャ</t>
    </rPh>
    <rPh sb="13" eb="14">
      <t>スウ</t>
    </rPh>
    <rPh sb="16" eb="18">
      <t>コウイキ</t>
    </rPh>
    <rPh sb="18" eb="20">
      <t>リヨウ</t>
    </rPh>
    <rPh sb="20" eb="21">
      <t>フク</t>
    </rPh>
    <phoneticPr fontId="1"/>
  </si>
  <si>
    <t>保育士又は幼稚園教諭普通免許状保有者割合</t>
    <rPh sb="0" eb="2">
      <t>ホイク</t>
    </rPh>
    <rPh sb="2" eb="3">
      <t>シ</t>
    </rPh>
    <rPh sb="3" eb="4">
      <t>マタ</t>
    </rPh>
    <rPh sb="5" eb="15">
      <t>ヨウチエンキョウユフツウメンキョジョウ</t>
    </rPh>
    <rPh sb="15" eb="18">
      <t>ホユウシャ</t>
    </rPh>
    <rPh sb="18" eb="20">
      <t>ワリアイ</t>
    </rPh>
    <phoneticPr fontId="1"/>
  </si>
  <si>
    <t>⑧～⑮欄は、自市町村分について記入すること。</t>
    <rPh sb="3" eb="4">
      <t>ラン</t>
    </rPh>
    <rPh sb="6" eb="7">
      <t>ジ</t>
    </rPh>
    <rPh sb="7" eb="10">
      <t>シチョウソン</t>
    </rPh>
    <rPh sb="10" eb="11">
      <t>ブン</t>
    </rPh>
    <phoneticPr fontId="1"/>
  </si>
  <si>
    <t>⑯⑰欄は、広域利用がある場合は、他の市町村に居住する利用者分も含め、施設所在地市町村に確認の上記入すること。
（施設所在地市町村が、当該施設における広域利用の実績等を踏まえた年間延べ利用者数（在籍園児の平日・長期休業日利用分に限る）を事業者から把握の上、あらかじめ利用者の居住地市町村に情報提供願います。）</t>
    <rPh sb="2" eb="3">
      <t>ラン</t>
    </rPh>
    <rPh sb="5" eb="7">
      <t>コウイキ</t>
    </rPh>
    <rPh sb="7" eb="9">
      <t>リヨウ</t>
    </rPh>
    <rPh sb="12" eb="14">
      <t>バアイ</t>
    </rPh>
    <rPh sb="16" eb="17">
      <t>タ</t>
    </rPh>
    <rPh sb="18" eb="21">
      <t>シチョウソン</t>
    </rPh>
    <rPh sb="22" eb="24">
      <t>キョジュウ</t>
    </rPh>
    <rPh sb="26" eb="29">
      <t>リヨウシャ</t>
    </rPh>
    <rPh sb="29" eb="30">
      <t>ブン</t>
    </rPh>
    <rPh sb="31" eb="32">
      <t>フク</t>
    </rPh>
    <rPh sb="34" eb="36">
      <t>シセツ</t>
    </rPh>
    <rPh sb="36" eb="39">
      <t>ショザイチ</t>
    </rPh>
    <rPh sb="39" eb="42">
      <t>シチョウソン</t>
    </rPh>
    <rPh sb="43" eb="45">
      <t>カクニン</t>
    </rPh>
    <rPh sb="46" eb="47">
      <t>ウエ</t>
    </rPh>
    <rPh sb="56" eb="58">
      <t>シセツ</t>
    </rPh>
    <rPh sb="58" eb="60">
      <t>ショザイ</t>
    </rPh>
    <rPh sb="60" eb="61">
      <t>チ</t>
    </rPh>
    <rPh sb="61" eb="64">
      <t>シチョウソン</t>
    </rPh>
    <rPh sb="66" eb="68">
      <t>トウガイ</t>
    </rPh>
    <rPh sb="68" eb="70">
      <t>シセツ</t>
    </rPh>
    <rPh sb="74" eb="76">
      <t>コウイキ</t>
    </rPh>
    <rPh sb="76" eb="78">
      <t>リヨウ</t>
    </rPh>
    <rPh sb="79" eb="81">
      <t>ジッセキ</t>
    </rPh>
    <rPh sb="81" eb="82">
      <t>トウ</t>
    </rPh>
    <rPh sb="83" eb="84">
      <t>フ</t>
    </rPh>
    <rPh sb="87" eb="89">
      <t>ネンカン</t>
    </rPh>
    <rPh sb="89" eb="90">
      <t>ノ</t>
    </rPh>
    <rPh sb="91" eb="93">
      <t>リヨウ</t>
    </rPh>
    <rPh sb="93" eb="94">
      <t>シャ</t>
    </rPh>
    <rPh sb="94" eb="95">
      <t>スウ</t>
    </rPh>
    <rPh sb="96" eb="98">
      <t>ザイセキ</t>
    </rPh>
    <rPh sb="98" eb="100">
      <t>エンジ</t>
    </rPh>
    <rPh sb="101" eb="103">
      <t>ヘイジツ</t>
    </rPh>
    <rPh sb="104" eb="106">
      <t>チョウキ</t>
    </rPh>
    <rPh sb="106" eb="108">
      <t>キュウギョウ</t>
    </rPh>
    <rPh sb="108" eb="109">
      <t>ビ</t>
    </rPh>
    <rPh sb="109" eb="111">
      <t>リヨウ</t>
    </rPh>
    <rPh sb="111" eb="112">
      <t>ブン</t>
    </rPh>
    <rPh sb="113" eb="114">
      <t>カギ</t>
    </rPh>
    <rPh sb="117" eb="120">
      <t>ジギョウシャ</t>
    </rPh>
    <rPh sb="122" eb="124">
      <t>ハアク</t>
    </rPh>
    <rPh sb="125" eb="126">
      <t>ウエ</t>
    </rPh>
    <rPh sb="132" eb="135">
      <t>リヨウシャ</t>
    </rPh>
    <rPh sb="136" eb="139">
      <t>キョジュウチ</t>
    </rPh>
    <rPh sb="139" eb="142">
      <t>シチョウソン</t>
    </rPh>
    <rPh sb="143" eb="145">
      <t>ジョウホウ</t>
    </rPh>
    <rPh sb="145" eb="147">
      <t>テイキョウ</t>
    </rPh>
    <rPh sb="147" eb="148">
      <t>ネガ</t>
    </rPh>
    <phoneticPr fontId="1"/>
  </si>
  <si>
    <t>⑲欄は、該当する場合に「有」を記入すること。その場合、⑳欄は、教育・保育従事者の保育士又は幼稚園教諭普通免許状保有者の割合に応じて「すべて」又は「２分の１以上」を記入すること。</t>
    <rPh sb="1" eb="2">
      <t>ラン</t>
    </rPh>
    <rPh sb="4" eb="6">
      <t>ガイトウ</t>
    </rPh>
    <rPh sb="8" eb="10">
      <t>バアイ</t>
    </rPh>
    <rPh sb="12" eb="13">
      <t>ア</t>
    </rPh>
    <rPh sb="24" eb="26">
      <t>バアイ</t>
    </rPh>
    <rPh sb="28" eb="29">
      <t>ラン</t>
    </rPh>
    <rPh sb="31" eb="33">
      <t>キョウイク</t>
    </rPh>
    <rPh sb="34" eb="36">
      <t>ホイク</t>
    </rPh>
    <rPh sb="36" eb="39">
      <t>ジュウジシャ</t>
    </rPh>
    <rPh sb="40" eb="43">
      <t>ホイクシ</t>
    </rPh>
    <rPh sb="43" eb="44">
      <t>マタ</t>
    </rPh>
    <rPh sb="45" eb="48">
      <t>ヨウチエン</t>
    </rPh>
    <rPh sb="48" eb="50">
      <t>キョウユ</t>
    </rPh>
    <rPh sb="50" eb="52">
      <t>フツウ</t>
    </rPh>
    <rPh sb="52" eb="55">
      <t>メンキョジョウ</t>
    </rPh>
    <rPh sb="55" eb="58">
      <t>ホユウシャ</t>
    </rPh>
    <rPh sb="59" eb="61">
      <t>ワリアイ</t>
    </rPh>
    <rPh sb="62" eb="63">
      <t>オウ</t>
    </rPh>
    <rPh sb="70" eb="71">
      <t>マタ</t>
    </rPh>
    <rPh sb="74" eb="75">
      <t>ブン</t>
    </rPh>
    <rPh sb="77" eb="79">
      <t>イジョウ</t>
    </rPh>
    <rPh sb="81" eb="83">
      <t>キニュウ</t>
    </rPh>
    <phoneticPr fontId="2"/>
  </si>
  <si>
    <t>㉑欄は、該当する場合に「有」を記入すること。その場合、㉒欄は、事務職員を実際に配置している月数に応じて「６月未満」又は「６月以上」を記入すること。</t>
    <rPh sb="1" eb="2">
      <t>ラン</t>
    </rPh>
    <rPh sb="4" eb="6">
      <t>ガイトウ</t>
    </rPh>
    <rPh sb="8" eb="10">
      <t>バアイ</t>
    </rPh>
    <rPh sb="12" eb="13">
      <t>ア</t>
    </rPh>
    <rPh sb="24" eb="26">
      <t>バアイ</t>
    </rPh>
    <rPh sb="28" eb="29">
      <t>ラン</t>
    </rPh>
    <rPh sb="31" eb="33">
      <t>ジム</t>
    </rPh>
    <rPh sb="33" eb="35">
      <t>ショクイン</t>
    </rPh>
    <rPh sb="36" eb="38">
      <t>ジッサイ</t>
    </rPh>
    <rPh sb="39" eb="41">
      <t>ハイチ</t>
    </rPh>
    <rPh sb="45" eb="47">
      <t>ツキスウ</t>
    </rPh>
    <rPh sb="48" eb="49">
      <t>オウ</t>
    </rPh>
    <rPh sb="53" eb="54">
      <t>ゲツ</t>
    </rPh>
    <rPh sb="54" eb="56">
      <t>ミマン</t>
    </rPh>
    <rPh sb="57" eb="58">
      <t>マタ</t>
    </rPh>
    <rPh sb="61" eb="62">
      <t>ガツ</t>
    </rPh>
    <rPh sb="62" eb="64">
      <t>イジョウ</t>
    </rPh>
    <rPh sb="66" eb="68">
      <t>キニュウ</t>
    </rPh>
    <phoneticPr fontId="2"/>
  </si>
  <si>
    <t>㉓欄は、該当する場合に「有」を記入すること。</t>
    <rPh sb="1" eb="2">
      <t>ラン</t>
    </rPh>
    <rPh sb="4" eb="6">
      <t>ガイトウ</t>
    </rPh>
    <rPh sb="8" eb="10">
      <t>バアイ</t>
    </rPh>
    <rPh sb="12" eb="13">
      <t>ア</t>
    </rPh>
    <phoneticPr fontId="2"/>
  </si>
  <si>
    <t>開設準備経費（改修費等）</t>
    <rPh sb="0" eb="2">
      <t>カイセツ</t>
    </rPh>
    <rPh sb="2" eb="4">
      <t>ジュンビ</t>
    </rPh>
    <rPh sb="4" eb="6">
      <t>ケイヒ</t>
    </rPh>
    <rPh sb="7" eb="9">
      <t>カイシュウ</t>
    </rPh>
    <rPh sb="9" eb="10">
      <t>ヒ</t>
    </rPh>
    <rPh sb="10" eb="11">
      <t>トウ</t>
    </rPh>
    <phoneticPr fontId="1"/>
  </si>
  <si>
    <t>２歳児</t>
    <phoneticPr fontId="1"/>
  </si>
  <si>
    <t>１歳児</t>
    <phoneticPr fontId="1"/>
  </si>
  <si>
    <t>０歳児</t>
    <phoneticPr fontId="1"/>
  </si>
  <si>
    <t>⑧⑨欄に係る長時間分については8時間を超えた場合の年間延べ利用者を記入すること。</t>
    <phoneticPr fontId="1"/>
  </si>
  <si>
    <t>（1）幼稚園型Ⅱ・ア：保育を必要とする２歳児の定期利用</t>
    <phoneticPr fontId="1"/>
  </si>
  <si>
    <t>（1）幼稚園型Ⅱ・イ：保育を必要とする１歳児の定期利用</t>
    <phoneticPr fontId="1"/>
  </si>
  <si>
    <t>（1）幼稚園型Ⅱ・ウ：保育を必要とする0歳児の定期利用</t>
    <phoneticPr fontId="1"/>
  </si>
  <si>
    <t>～</t>
    <phoneticPr fontId="1"/>
  </si>
  <si>
    <t>長期休業日</t>
    <rPh sb="0" eb="5">
      <t>チョウキキ</t>
    </rPh>
    <phoneticPr fontId="1"/>
  </si>
  <si>
    <t>休日（土日・祝日等）</t>
    <rPh sb="0" eb="2">
      <t>キュウジツ</t>
    </rPh>
    <rPh sb="3" eb="5">
      <t>ドニチ</t>
    </rPh>
    <rPh sb="6" eb="9">
      <t>シュクジツトウ</t>
    </rPh>
    <phoneticPr fontId="1"/>
  </si>
  <si>
    <t>実施日数（日）</t>
    <rPh sb="0" eb="2">
      <t>ジッシ</t>
    </rPh>
    <rPh sb="2" eb="4">
      <t>ニッスウ</t>
    </rPh>
    <rPh sb="5" eb="6">
      <t>ヒ</t>
    </rPh>
    <phoneticPr fontId="1"/>
  </si>
  <si>
    <t>（１）幼稚園型Ⅰ（在籍園児）</t>
    <rPh sb="9" eb="11">
      <t>ザイセキ</t>
    </rPh>
    <rPh sb="11" eb="13">
      <t>エンジ</t>
    </rPh>
    <rPh sb="12" eb="13">
      <t>ジ</t>
    </rPh>
    <phoneticPr fontId="1"/>
  </si>
  <si>
    <t>基本分単価</t>
    <rPh sb="0" eb="5">
      <t>キホンブンタンカ</t>
    </rPh>
    <phoneticPr fontId="1"/>
  </si>
  <si>
    <t>４時間超
～６時間未満</t>
    <rPh sb="9" eb="11">
      <t>ミマン</t>
    </rPh>
    <phoneticPr fontId="1"/>
  </si>
  <si>
    <t>６時間以上
～７時間未満</t>
    <rPh sb="3" eb="5">
      <t>イジョウ</t>
    </rPh>
    <phoneticPr fontId="1"/>
  </si>
  <si>
    <t>ｰ</t>
    <phoneticPr fontId="1"/>
  </si>
  <si>
    <t>【平日（※教育時間前後の預かり時間の合計）】</t>
    <phoneticPr fontId="1"/>
  </si>
  <si>
    <t>【長期休業日】</t>
  </si>
  <si>
    <t>４時間
以下</t>
  </si>
  <si>
    <t>４時間超
～６時間未満</t>
    <phoneticPr fontId="1"/>
  </si>
  <si>
    <t>７時間以上
～８時間未満</t>
    <rPh sb="3" eb="5">
      <t>イジョウ</t>
    </rPh>
    <phoneticPr fontId="1"/>
  </si>
  <si>
    <t>８時間</t>
  </si>
  <si>
    <t>11時間
以上</t>
  </si>
  <si>
    <t>８時間超
～10時間未満</t>
    <phoneticPr fontId="1"/>
  </si>
  <si>
    <t>10時間以上
～11時間未満</t>
    <phoneticPr fontId="1"/>
  </si>
  <si>
    <t>【休日】</t>
    <rPh sb="1" eb="3">
      <t>キュウジツ</t>
    </rPh>
    <phoneticPr fontId="1"/>
  </si>
  <si>
    <t>（２）幼稚園型Ⅰ（非在籍園児）</t>
    <rPh sb="3" eb="6">
      <t>ヨウチエン</t>
    </rPh>
    <rPh sb="6" eb="7">
      <t>ガタ</t>
    </rPh>
    <rPh sb="9" eb="10">
      <t>ヒ</t>
    </rPh>
    <rPh sb="10" eb="12">
      <t>ザイセキ</t>
    </rPh>
    <rPh sb="12" eb="14">
      <t>エンジ</t>
    </rPh>
    <rPh sb="13" eb="14">
      <t>ジ</t>
    </rPh>
    <phoneticPr fontId="1"/>
  </si>
  <si>
    <t>対象延べ人数</t>
    <rPh sb="0" eb="3">
      <t>タイショウノ</t>
    </rPh>
    <rPh sb="4" eb="6">
      <t>ニンズウ</t>
    </rPh>
    <phoneticPr fontId="1"/>
  </si>
  <si>
    <t>①　平日及び長期休業中の双方において、１１時間以上の預かりを実施している</t>
    <phoneticPr fontId="1"/>
  </si>
  <si>
    <t>②　平日及び長期休業中の双方において、９時間以上の預かりを実施するとともに、休日において４０日以上の預かりを実施している</t>
    <phoneticPr fontId="1"/>
  </si>
  <si>
    <t>③　年間延べ利用児童者数（平日・長期休業中・休日）が2,000人超の施設である</t>
    <phoneticPr fontId="1"/>
  </si>
  <si>
    <t>④　配置基準にもとづいて配置する教育・保育従事者が、すべて保育士又は幼稚園教諭普通免許状保有者であり、教育・保育従事者の数が２名を下らない</t>
    <phoneticPr fontId="1"/>
  </si>
  <si>
    <t>⑤　教育・保育従事者の概ね２分の１以上を保育士又は幼稚園教諭普通免許状保有者とすること。また、当該教育・保育従事者の数は２名を下らない</t>
    <phoneticPr fontId="1"/>
  </si>
  <si>
    <t>①又は②の該当しているものに○を記載</t>
    <phoneticPr fontId="1"/>
  </si>
  <si>
    <t>要件を満たしている：◯
要件を満たしていない：✕</t>
    <phoneticPr fontId="1"/>
  </si>
  <si>
    <t>保育士又は幼稚園教諭普通免許状保有者割合</t>
    <phoneticPr fontId="1"/>
  </si>
  <si>
    <t>①　平日及び長期休業中の双方において、８時間以上の預かりを実施している</t>
    <phoneticPr fontId="1"/>
  </si>
  <si>
    <r>
      <t xml:space="preserve">該当の有無
</t>
    </r>
    <r>
      <rPr>
        <sz val="9"/>
        <color theme="1"/>
        <rFont val="メイリオ"/>
        <family val="3"/>
        <charset val="128"/>
      </rPr>
      <t>※該当する場合は「有」を選択</t>
    </r>
    <phoneticPr fontId="1"/>
  </si>
  <si>
    <r>
      <t xml:space="preserve">事務職員の配置月数
</t>
    </r>
    <r>
      <rPr>
        <sz val="9"/>
        <color theme="1"/>
        <rFont val="メイリオ"/>
        <family val="3"/>
        <charset val="128"/>
      </rPr>
      <t>※「６月未満」「６月以上」から選択</t>
    </r>
    <phoneticPr fontId="1"/>
  </si>
  <si>
    <t>一時預かり事業（幼稚園型Ⅰ）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</si>
  <si>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施設名：</t>
    <phoneticPr fontId="1"/>
  </si>
  <si>
    <r>
      <t xml:space="preserve">②　小規模保育事業等と連携している
</t>
    </r>
    <r>
      <rPr>
        <sz val="11"/>
        <color theme="1"/>
        <rFont val="メイリオ"/>
        <family val="3"/>
        <charset val="128"/>
      </rPr>
      <t>　　</t>
    </r>
    <r>
      <rPr>
        <sz val="11"/>
        <color rgb="FFFF0000"/>
        <rFont val="メイリオ"/>
        <family val="3"/>
        <charset val="128"/>
      </rPr>
      <t>※連携していることが分かる書類（連携協定書など）を別途提出ください</t>
    </r>
    <phoneticPr fontId="1"/>
  </si>
  <si>
    <r>
      <t xml:space="preserve">③　追加で事務職員を配置している
</t>
    </r>
    <r>
      <rPr>
        <sz val="11"/>
        <color rgb="FFFF0000"/>
        <rFont val="メイリオ"/>
        <family val="3"/>
        <charset val="128"/>
      </rPr>
      <t>　　※事務職員の配置が分かる書類（体制表など）を別途提出ください。</t>
    </r>
    <phoneticPr fontId="1"/>
  </si>
  <si>
    <t>　うち施設当たり延べ利用見込み・実績者数(平日のみ)【在籍園児】</t>
    <rPh sb="3" eb="5">
      <t>シセツ</t>
    </rPh>
    <rPh sb="5" eb="6">
      <t>ア</t>
    </rPh>
    <rPh sb="8" eb="9">
      <t>ノ</t>
    </rPh>
    <rPh sb="10" eb="12">
      <t>リヨウ</t>
    </rPh>
    <rPh sb="12" eb="14">
      <t>ミコ</t>
    </rPh>
    <rPh sb="16" eb="18">
      <t>ジッセキ</t>
    </rPh>
    <rPh sb="18" eb="19">
      <t>シャ</t>
    </rPh>
    <rPh sb="19" eb="20">
      <t>スウ</t>
    </rPh>
    <rPh sb="21" eb="23">
      <t>ヘイジツ</t>
    </rPh>
    <rPh sb="27" eb="28">
      <t>ザイ</t>
    </rPh>
    <rPh sb="28" eb="29">
      <t>セキ</t>
    </rPh>
    <rPh sb="29" eb="31">
      <t>エンジ</t>
    </rPh>
    <phoneticPr fontId="1"/>
  </si>
  <si>
    <t>※　年度当初には、年間延べ利用数の見込数を入力ください。
※　年度当初の見込みと実績に差異があり、適用する単価が変わる場合、年度末に補助を増減することで調整することがあります。</t>
    <rPh sb="2" eb="4">
      <t>ネンド</t>
    </rPh>
    <rPh sb="4" eb="6">
      <t>トウショ</t>
    </rPh>
    <rPh sb="9" eb="11">
      <t>ネンカン</t>
    </rPh>
    <rPh sb="11" eb="12">
      <t>ノ</t>
    </rPh>
    <rPh sb="13" eb="15">
      <t>リヨウ</t>
    </rPh>
    <rPh sb="15" eb="16">
      <t>スウ</t>
    </rPh>
    <rPh sb="17" eb="19">
      <t>ミコ</t>
    </rPh>
    <rPh sb="19" eb="20">
      <t>スウ</t>
    </rPh>
    <rPh sb="21" eb="23">
      <t>ニュウリョク</t>
    </rPh>
    <phoneticPr fontId="1"/>
  </si>
  <si>
    <t>①　補助基準額</t>
    <rPh sb="2" eb="4">
      <t>ホジョ</t>
    </rPh>
    <rPh sb="4" eb="6">
      <t>キジュン</t>
    </rPh>
    <rPh sb="6" eb="7">
      <t>ガク</t>
    </rPh>
    <phoneticPr fontId="1"/>
  </si>
  <si>
    <t>②　支出額合計</t>
    <rPh sb="2" eb="5">
      <t>シシュツガク</t>
    </rPh>
    <rPh sb="5" eb="7">
      <t>ゴウケイ</t>
    </rPh>
    <phoneticPr fontId="1"/>
  </si>
  <si>
    <t xml:space="preserve"> </t>
    <phoneticPr fontId="1"/>
  </si>
  <si>
    <t>※　「４開設準備経費」で「有」を選択した場合には、開設準備に係る支出を含む。
※　算出方法の分かる書類を別途提出ください</t>
    <phoneticPr fontId="1"/>
  </si>
  <si>
    <r>
      <t xml:space="preserve">③　収入額合計
</t>
    </r>
    <r>
      <rPr>
        <sz val="10"/>
        <color rgb="FFFF0000"/>
        <rFont val="メイリオ"/>
        <family val="3"/>
        <charset val="128"/>
      </rPr>
      <t>※算出方法の分かる書類を別途提出ください</t>
    </r>
    <rPh sb="2" eb="4">
      <t>シュウニュウ</t>
    </rPh>
    <rPh sb="4" eb="5">
      <t>ガク</t>
    </rPh>
    <rPh sb="5" eb="7">
      <t>ゴウケイ</t>
    </rPh>
    <phoneticPr fontId="1"/>
  </si>
  <si>
    <t>④　支出額合計と収入額合計の差額【②－③】</t>
    <rPh sb="2" eb="5">
      <t>シシュツガク</t>
    </rPh>
    <rPh sb="5" eb="7">
      <t>ゴウケイ</t>
    </rPh>
    <rPh sb="8" eb="10">
      <t>シュウニュウ</t>
    </rPh>
    <rPh sb="10" eb="11">
      <t>ガク</t>
    </rPh>
    <rPh sb="11" eb="13">
      <t>ゴウケイ</t>
    </rPh>
    <rPh sb="14" eb="15">
      <t>サ</t>
    </rPh>
    <rPh sb="15" eb="16">
      <t>ガク</t>
    </rPh>
    <phoneticPr fontId="1"/>
  </si>
  <si>
    <t>⑤　補助対象経費【①のうち該当する方の補助基準額と④のうち低い方の額】</t>
    <rPh sb="2" eb="4">
      <t>ホジョ</t>
    </rPh>
    <rPh sb="4" eb="6">
      <t>タイショウ</t>
    </rPh>
    <rPh sb="6" eb="8">
      <t>ケイヒ</t>
    </rPh>
    <rPh sb="13" eb="15">
      <t>ガイトウ</t>
    </rPh>
    <rPh sb="17" eb="18">
      <t>ホウ</t>
    </rPh>
    <rPh sb="19" eb="21">
      <t>ホジョ</t>
    </rPh>
    <rPh sb="21" eb="23">
      <t>キジュン</t>
    </rPh>
    <rPh sb="23" eb="24">
      <t>ガク</t>
    </rPh>
    <phoneticPr fontId="1"/>
  </si>
  <si>
    <t>一時預かり事業（幼稚園型Ⅱ）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</si>
  <si>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施設当たり延べ利用見込み・実績者数</t>
    <rPh sb="0" eb="2">
      <t>シセツ</t>
    </rPh>
    <rPh sb="2" eb="3">
      <t>ア</t>
    </rPh>
    <rPh sb="5" eb="6">
      <t>ノ</t>
    </rPh>
    <rPh sb="7" eb="9">
      <t>リヨウ</t>
    </rPh>
    <rPh sb="9" eb="11">
      <t>ミコ</t>
    </rPh>
    <rPh sb="13" eb="15">
      <t>ジッセキ</t>
    </rPh>
    <rPh sb="15" eb="16">
      <t>シャ</t>
    </rPh>
    <rPh sb="16" eb="17">
      <t>スウ</t>
    </rPh>
    <phoneticPr fontId="1"/>
  </si>
  <si>
    <t>⑤　補助対象経費【①の補助基準額と④のうち低い方の額】</t>
    <rPh sb="2" eb="4">
      <t>ホジョ</t>
    </rPh>
    <rPh sb="4" eb="6">
      <t>タイショウ</t>
    </rPh>
    <rPh sb="6" eb="8">
      <t>ケイヒ</t>
    </rPh>
    <rPh sb="11" eb="13">
      <t>ホジョ</t>
    </rPh>
    <rPh sb="13" eb="15">
      <t>キジュン</t>
    </rPh>
    <rPh sb="15" eb="16">
      <t>ガク</t>
    </rPh>
    <phoneticPr fontId="1"/>
  </si>
  <si>
    <t>2000未満</t>
    <rPh sb="4" eb="6">
      <t>ミマン</t>
    </rPh>
    <phoneticPr fontId="1"/>
  </si>
  <si>
    <t>有</t>
    <rPh sb="0" eb="1">
      <t>アリ</t>
    </rPh>
    <phoneticPr fontId="1"/>
  </si>
  <si>
    <t>6月未満</t>
    <rPh sb="1" eb="4">
      <t>ツキミマン</t>
    </rPh>
    <phoneticPr fontId="1"/>
  </si>
  <si>
    <t>6月以上</t>
    <rPh sb="1" eb="4">
      <t>ツキイジョウ</t>
    </rPh>
    <phoneticPr fontId="1"/>
  </si>
  <si>
    <t>○</t>
    <phoneticPr fontId="1"/>
  </si>
  <si>
    <t>×</t>
    <phoneticPr fontId="1"/>
  </si>
  <si>
    <t>すべて</t>
    <phoneticPr fontId="1"/>
  </si>
  <si>
    <t>2分の1以上</t>
    <rPh sb="1" eb="2">
      <t>ブン</t>
    </rPh>
    <rPh sb="4" eb="6">
      <t>イジョウ</t>
    </rPh>
    <phoneticPr fontId="1"/>
  </si>
  <si>
    <r>
      <t>（２）幼稚園型</t>
    </r>
    <r>
      <rPr>
        <sz val="11"/>
        <rFont val="游ゴシック"/>
        <family val="3"/>
        <charset val="128"/>
        <scheme val="minor"/>
      </rPr>
      <t>Ⅰ</t>
    </r>
    <rPh sb="3" eb="6">
      <t>ヨウチエン</t>
    </rPh>
    <rPh sb="6" eb="7">
      <t>ガタ</t>
    </rPh>
    <phoneticPr fontId="1"/>
  </si>
  <si>
    <t>㉕</t>
    <phoneticPr fontId="1"/>
  </si>
  <si>
    <r>
      <t>⑨⑩欄に係る長時間分については4時間（又は教育時間との合計が8時間）を超えた場合、</t>
    </r>
    <r>
      <rPr>
        <sz val="9"/>
        <rFont val="ＭＳ ゴシック"/>
        <family val="3"/>
        <charset val="128"/>
      </rPr>
      <t>⑪⑫⑭欄に係る長時間分について</t>
    </r>
    <r>
      <rPr>
        <sz val="10"/>
        <rFont val="游ゴシック"/>
        <family val="3"/>
        <charset val="128"/>
        <scheme val="minor"/>
      </rPr>
      <t>は8時間を超えた場合の年間延べ利用者を記入すること。</t>
    </r>
    <phoneticPr fontId="1"/>
  </si>
  <si>
    <t>（３）幼稚園型Ⅱ</t>
    <rPh sb="3" eb="6">
      <t>ヨウチエン</t>
    </rPh>
    <rPh sb="6" eb="7">
      <t>ガタ</t>
    </rPh>
    <phoneticPr fontId="1"/>
  </si>
  <si>
    <t>年間延べ利用者数
【自市町村分】</t>
    <rPh sb="0" eb="2">
      <t>ネンカン</t>
    </rPh>
    <rPh sb="2" eb="3">
      <t>ノ</t>
    </rPh>
    <rPh sb="4" eb="6">
      <t>リヨウ</t>
    </rPh>
    <rPh sb="6" eb="7">
      <t>シャ</t>
    </rPh>
    <rPh sb="7" eb="8">
      <t>スウ</t>
    </rPh>
    <rPh sb="10" eb="11">
      <t>ジ</t>
    </rPh>
    <rPh sb="11" eb="14">
      <t>シチョウソン</t>
    </rPh>
    <rPh sb="14" eb="15">
      <t>ブン</t>
    </rPh>
    <phoneticPr fontId="1"/>
  </si>
  <si>
    <t>平日＋長期休業日＋休日</t>
    <phoneticPr fontId="1"/>
  </si>
  <si>
    <t>⑩欄は、広域利用がある場合は、他の市町村に居住する利用者分も含め、施設所在地市町村に確認の上記入すること。</t>
  </si>
  <si>
    <t>（施設所在地市町村が、当該施設における広域利用の見込等を踏まえた年間延べ利用見込者数を事業者から把握の上、あらかじめ利用者の居住地市町村に情報提供願います。）</t>
    <phoneticPr fontId="1"/>
  </si>
  <si>
    <t>⑪欄は、該当する場合に「有」を記入すること。</t>
    <rPh sb="1" eb="2">
      <t>ラン</t>
    </rPh>
    <rPh sb="4" eb="6">
      <t>ガイトウ</t>
    </rPh>
    <rPh sb="8" eb="10">
      <t>バアイ</t>
    </rPh>
    <rPh sb="12" eb="13">
      <t>ア</t>
    </rPh>
    <phoneticPr fontId="2"/>
  </si>
  <si>
    <t>施設当たり延べ人数（特別な支援を要する園児）</t>
    <rPh sb="0" eb="2">
      <t>シセツ</t>
    </rPh>
    <rPh sb="2" eb="3">
      <t>ア</t>
    </rPh>
    <rPh sb="5" eb="6">
      <t>ノ</t>
    </rPh>
    <rPh sb="7" eb="9">
      <t>ニンズウ</t>
    </rPh>
    <rPh sb="10" eb="12">
      <t>トクベツ</t>
    </rPh>
    <rPh sb="13" eb="15">
      <t>シエン</t>
    </rPh>
    <rPh sb="16" eb="17">
      <t>ヨウ</t>
    </rPh>
    <rPh sb="19" eb="21">
      <t>エンジ</t>
    </rPh>
    <phoneticPr fontId="1"/>
  </si>
  <si>
    <t>【　　　　年　　　月　～　　　月分】</t>
    <rPh sb="5" eb="6">
      <t>ネン</t>
    </rPh>
    <rPh sb="9" eb="10">
      <t>ガツ</t>
    </rPh>
    <rPh sb="15" eb="16">
      <t>ガツ</t>
    </rPh>
    <rPh sb="16" eb="17">
      <t>ブン</t>
    </rPh>
    <phoneticPr fontId="1"/>
  </si>
  <si>
    <r>
      <t xml:space="preserve">基本分単価
</t>
    </r>
    <r>
      <rPr>
        <sz val="9"/>
        <color theme="1"/>
        <rFont val="メイリオ"/>
        <family val="3"/>
        <charset val="128"/>
      </rPr>
      <t>※利用人数に応じて切り替え</t>
    </r>
    <rPh sb="0" eb="2">
      <t>キホン</t>
    </rPh>
    <rPh sb="2" eb="3">
      <t>ブン</t>
    </rPh>
    <rPh sb="3" eb="5">
      <t>タンカ</t>
    </rPh>
    <rPh sb="7" eb="11">
      <t>リヨウニンズウ</t>
    </rPh>
    <rPh sb="12" eb="13">
      <t>オウ</t>
    </rPh>
    <rPh sb="15" eb="16">
      <t>キ</t>
    </rPh>
    <rPh sb="17" eb="18">
      <t>カ</t>
    </rPh>
    <phoneticPr fontId="1"/>
  </si>
  <si>
    <t>６時間超
～７時間未満</t>
    <phoneticPr fontId="1"/>
  </si>
  <si>
    <t>７時間超
～８時間未満</t>
    <phoneticPr fontId="1"/>
  </si>
  <si>
    <t>④非在籍園児</t>
    <rPh sb="1" eb="2">
      <t>ヒ</t>
    </rPh>
    <rPh sb="2" eb="4">
      <t>ザイセキ</t>
    </rPh>
    <rPh sb="4" eb="6">
      <t>エンジ</t>
    </rPh>
    <rPh sb="5" eb="6">
      <t>ジ</t>
    </rPh>
    <phoneticPr fontId="1"/>
  </si>
  <si>
    <t>③休日（在籍園児のみ）</t>
    <rPh sb="1" eb="3">
      <t>キュウジツ</t>
    </rPh>
    <rPh sb="4" eb="8">
      <t>ザイセキエンジ</t>
    </rPh>
    <phoneticPr fontId="1"/>
  </si>
  <si>
    <t>②長期休業中（在籍園児のみ）</t>
    <rPh sb="1" eb="3">
      <t>チョウキ</t>
    </rPh>
    <rPh sb="3" eb="6">
      <t>キュウギョウチュウ</t>
    </rPh>
    <rPh sb="7" eb="11">
      <t>ザイセキエンジ</t>
    </rPh>
    <phoneticPr fontId="1"/>
  </si>
  <si>
    <t>①平日（在籍園児のみ）</t>
    <rPh sb="1" eb="3">
      <t>ヘイジツ</t>
    </rPh>
    <rPh sb="4" eb="8">
      <t>ザイセキエンジ</t>
    </rPh>
    <phoneticPr fontId="1"/>
  </si>
  <si>
    <t>（　　　　年）</t>
    <phoneticPr fontId="1"/>
  </si>
  <si>
    <t>一時預かり事業（幼稚園型）実施状況【延べ利用人数記録用】</t>
    <phoneticPr fontId="1"/>
  </si>
  <si>
    <t>施設当たり延べ利用見込み・実績者数(平日・長期休業日)【在籍園児】</t>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8" eb="29">
      <t>ザイ</t>
    </rPh>
    <rPh sb="29" eb="30">
      <t>セキ</t>
    </rPh>
    <rPh sb="30" eb="32">
      <t>エンジ</t>
    </rPh>
    <phoneticPr fontId="1"/>
  </si>
  <si>
    <r>
      <t>施設当たり延べ利用見込み・実績者数(平日・長期休業日・</t>
    </r>
    <r>
      <rPr>
        <u/>
        <sz val="14"/>
        <color rgb="FFFF0000"/>
        <rFont val="メイリオ"/>
        <family val="3"/>
        <charset val="128"/>
      </rPr>
      <t>休日</t>
    </r>
    <r>
      <rPr>
        <sz val="14"/>
        <color theme="1"/>
        <rFont val="メイリオ"/>
        <family val="3"/>
        <charset val="128"/>
      </rPr>
      <t>)【在籍園児】 　</t>
    </r>
    <r>
      <rPr>
        <sz val="10"/>
        <color rgb="FFFF0000"/>
        <rFont val="メイリオ"/>
        <family val="3"/>
        <charset val="128"/>
      </rPr>
      <t>※保育体制充実加算の適用を「有」とする場合のみ記入</t>
    </r>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7" eb="29">
      <t>キュウジツ</t>
    </rPh>
    <rPh sb="31" eb="32">
      <t>ザイ</t>
    </rPh>
    <rPh sb="32" eb="33">
      <t>セキ</t>
    </rPh>
    <rPh sb="33" eb="35">
      <t>エンジ</t>
    </rPh>
    <rPh sb="39" eb="47">
      <t>ホイクタイセイジュウジツカサン</t>
    </rPh>
    <rPh sb="48" eb="50">
      <t>テキヨウ</t>
    </rPh>
    <rPh sb="52" eb="53">
      <t>アリ</t>
    </rPh>
    <rPh sb="57" eb="59">
      <t>バアイ</t>
    </rPh>
    <rPh sb="61" eb="63">
      <t>キニュウ</t>
    </rPh>
    <phoneticPr fontId="1"/>
  </si>
  <si>
    <t>基本分</t>
    <rPh sb="0" eb="3">
      <t>キホンブン</t>
    </rPh>
    <phoneticPr fontId="1"/>
  </si>
  <si>
    <t>加算２時間未満</t>
    <rPh sb="0" eb="2">
      <t>カサン</t>
    </rPh>
    <rPh sb="3" eb="5">
      <t>ジカン</t>
    </rPh>
    <rPh sb="5" eb="7">
      <t>ミマン</t>
    </rPh>
    <phoneticPr fontId="1"/>
  </si>
  <si>
    <t>加算２～３時間未満</t>
    <rPh sb="0" eb="2">
      <t>カサン</t>
    </rPh>
    <rPh sb="5" eb="7">
      <t>ジカン</t>
    </rPh>
    <rPh sb="7" eb="9">
      <t>ミマン</t>
    </rPh>
    <phoneticPr fontId="1"/>
  </si>
  <si>
    <t>加算３時間以上</t>
    <rPh sb="0" eb="2">
      <t>カサン</t>
    </rPh>
    <rPh sb="3" eb="5">
      <t>ジカン</t>
    </rPh>
    <rPh sb="5" eb="7">
      <t>イジョウ</t>
    </rPh>
    <phoneticPr fontId="1"/>
  </si>
  <si>
    <t>2000未満基本分</t>
    <rPh sb="4" eb="6">
      <t>ミマン</t>
    </rPh>
    <rPh sb="6" eb="9">
      <t>キホンブン</t>
    </rPh>
    <phoneticPr fontId="1"/>
  </si>
  <si>
    <t>４時間以下基本分</t>
    <rPh sb="3" eb="5">
      <t>イカ</t>
    </rPh>
    <rPh sb="5" eb="8">
      <t>キホンブン</t>
    </rPh>
    <phoneticPr fontId="1"/>
  </si>
  <si>
    <t>８時間基本分</t>
    <rPh sb="3" eb="6">
      <t>キホンブン</t>
    </rPh>
    <phoneticPr fontId="1"/>
  </si>
  <si>
    <t>基本分合計</t>
    <rPh sb="0" eb="5">
      <t>キホンブンゴウケイ</t>
    </rPh>
    <phoneticPr fontId="1"/>
  </si>
  <si>
    <t>上限額↓</t>
    <rPh sb="0" eb="3">
      <t>ジョウゲンガク</t>
    </rPh>
    <phoneticPr fontId="1"/>
  </si>
  <si>
    <t>2000以上</t>
    <rPh sb="4" eb="6">
      <t>イジョウ</t>
    </rPh>
    <phoneticPr fontId="1"/>
  </si>
  <si>
    <r>
      <t xml:space="preserve">長時間加算
</t>
    </r>
    <r>
      <rPr>
        <sz val="9"/>
        <rFont val="メイリオ"/>
        <family val="3"/>
        <charset val="128"/>
      </rPr>
      <t>※利用人数に応じて切り替え</t>
    </r>
    <rPh sb="0" eb="3">
      <t>チョウジカン</t>
    </rPh>
    <rPh sb="3" eb="5">
      <t>カサン</t>
    </rPh>
    <rPh sb="7" eb="11">
      <t>リヨウニンズウ</t>
    </rPh>
    <rPh sb="12" eb="13">
      <t>オウ</t>
    </rPh>
    <rPh sb="15" eb="16">
      <t>キ</t>
    </rPh>
    <rPh sb="17" eb="18">
      <t>カ</t>
    </rPh>
    <phoneticPr fontId="1"/>
  </si>
  <si>
    <t>長時間加算</t>
    <rPh sb="0" eb="5">
      <t>チョウジカンカサン</t>
    </rPh>
    <phoneticPr fontId="1"/>
  </si>
  <si>
    <t>年間延べ利用児童数1,500人未満</t>
    <rPh sb="0" eb="3">
      <t>ネンカンノ</t>
    </rPh>
    <rPh sb="4" eb="9">
      <t>リヨウジドウスウ</t>
    </rPh>
    <rPh sb="14" eb="15">
      <t>ニン</t>
    </rPh>
    <rPh sb="15" eb="17">
      <t>ミマン</t>
    </rPh>
    <phoneticPr fontId="1"/>
  </si>
  <si>
    <t>年間延べ利用児童数1,500人以上</t>
    <rPh sb="0" eb="3">
      <t>ネンカンノ</t>
    </rPh>
    <rPh sb="4" eb="9">
      <t>リヨウジドウスウ</t>
    </rPh>
    <rPh sb="14" eb="15">
      <t>ニン</t>
    </rPh>
    <rPh sb="15" eb="17">
      <t>イジョウ</t>
    </rPh>
    <phoneticPr fontId="1"/>
  </si>
  <si>
    <t>2,250円</t>
    <rPh sb="5" eb="6">
      <t>エン</t>
    </rPh>
    <phoneticPr fontId="1"/>
  </si>
  <si>
    <t>2,650円</t>
    <rPh sb="5" eb="6">
      <t>エン</t>
    </rPh>
    <phoneticPr fontId="1"/>
  </si>
  <si>
    <r>
      <rPr>
        <sz val="11"/>
        <color theme="1"/>
        <rFont val="メイリオ"/>
        <family val="3"/>
        <charset val="128"/>
      </rPr>
      <t>利用時間に応じて</t>
    </r>
    <r>
      <rPr>
        <sz val="14"/>
        <color theme="1"/>
        <rFont val="メイリオ"/>
        <family val="3"/>
        <charset val="128"/>
      </rPr>
      <t>280円、560円、840円</t>
    </r>
    <rPh sb="0" eb="4">
      <t>リヨウジカン</t>
    </rPh>
    <rPh sb="11" eb="12">
      <t>エン</t>
    </rPh>
    <rPh sb="16" eb="17">
      <t>エン</t>
    </rPh>
    <rPh sb="21" eb="22">
      <t>エン</t>
    </rPh>
    <phoneticPr fontId="1"/>
  </si>
  <si>
    <r>
      <rPr>
        <sz val="11"/>
        <color theme="1"/>
        <rFont val="メイリオ"/>
        <family val="3"/>
        <charset val="128"/>
      </rPr>
      <t>利用時間に応じて</t>
    </r>
    <r>
      <rPr>
        <sz val="14"/>
        <color theme="1"/>
        <rFont val="メイリオ"/>
        <family val="3"/>
        <charset val="128"/>
      </rPr>
      <t>330円、660円、990円</t>
    </r>
    <rPh sb="0" eb="4">
      <t>リヨウジカン</t>
    </rPh>
    <rPh sb="5" eb="6">
      <t>オウ</t>
    </rPh>
    <rPh sb="11" eb="12">
      <t>エン</t>
    </rPh>
    <rPh sb="16" eb="17">
      <t>エン</t>
    </rPh>
    <rPh sb="21" eb="22">
      <t>エン</t>
    </rPh>
    <phoneticPr fontId="1"/>
  </si>
  <si>
    <t>【参考】２歳児の単価表</t>
    <rPh sb="1" eb="3">
      <t>サンコウ</t>
    </rPh>
    <rPh sb="5" eb="6">
      <t>サイ</t>
    </rPh>
    <rPh sb="6" eb="7">
      <t>ジ</t>
    </rPh>
    <rPh sb="8" eb="11">
      <t>タンカヒョウ</t>
    </rPh>
    <phoneticPr fontId="1"/>
  </si>
  <si>
    <t>【　　　　年　○○月　～　○○月分】</t>
    <rPh sb="5" eb="6">
      <t>ネン</t>
    </rPh>
    <rPh sb="9" eb="10">
      <t>ガツ</t>
    </rPh>
    <rPh sb="15" eb="16">
      <t>ガツ</t>
    </rPh>
    <rPh sb="16" eb="17">
      <t>ブン</t>
    </rPh>
    <phoneticPr fontId="1"/>
  </si>
  <si>
    <t>○○市</t>
    <rPh sb="2" eb="3">
      <t>シ</t>
    </rPh>
    <phoneticPr fontId="1"/>
  </si>
  <si>
    <t>▲▲幼稚園</t>
    <rPh sb="2" eb="5">
      <t>ヨウチエン</t>
    </rPh>
    <phoneticPr fontId="1"/>
  </si>
  <si>
    <t>公立</t>
  </si>
  <si>
    <t>幼稚園（新制度）</t>
  </si>
  <si>
    <t>令和X年XX月XX日</t>
    <rPh sb="0" eb="2">
      <t>レイワ</t>
    </rPh>
    <rPh sb="3" eb="4">
      <t>ネン</t>
    </rPh>
    <rPh sb="6" eb="7">
      <t>ガツ</t>
    </rPh>
    <rPh sb="9" eb="10">
      <t>ニチ</t>
    </rPh>
    <phoneticPr fontId="1"/>
  </si>
  <si>
    <t>有</t>
  </si>
  <si>
    <t>すべて</t>
  </si>
  <si>
    <t>○</t>
  </si>
  <si>
    <t>×</t>
  </si>
  <si>
    <t>○○○幼稚園</t>
    <rPh sb="3" eb="6">
      <t>ヨウチエン</t>
    </rPh>
    <phoneticPr fontId="1"/>
  </si>
  <si>
    <t>私立</t>
  </si>
  <si>
    <t>※以下３～５の項目は、該当となる場合ご記入ください。該当しない場合は「６」に飛んでください。</t>
  </si>
  <si>
    <r>
      <t>　うち施設当たり延べ利用見込み・実績者数</t>
    </r>
    <r>
      <rPr>
        <sz val="14"/>
        <color rgb="FFFF0000"/>
        <rFont val="メイリオ"/>
        <family val="3"/>
        <charset val="128"/>
      </rPr>
      <t>(平日のみ)</t>
    </r>
    <r>
      <rPr>
        <sz val="14"/>
        <color theme="1"/>
        <rFont val="メイリオ"/>
        <family val="3"/>
        <charset val="128"/>
      </rPr>
      <t>【在籍園児】</t>
    </r>
    <rPh sb="3" eb="5">
      <t>シセツ</t>
    </rPh>
    <rPh sb="5" eb="6">
      <t>ア</t>
    </rPh>
    <rPh sb="8" eb="9">
      <t>ノ</t>
    </rPh>
    <rPh sb="10" eb="12">
      <t>リヨウ</t>
    </rPh>
    <rPh sb="12" eb="14">
      <t>ミコ</t>
    </rPh>
    <rPh sb="16" eb="18">
      <t>ジッセキ</t>
    </rPh>
    <rPh sb="18" eb="19">
      <t>シャ</t>
    </rPh>
    <rPh sb="19" eb="20">
      <t>スウ</t>
    </rPh>
    <rPh sb="21" eb="23">
      <t>ヘイジツ</t>
    </rPh>
    <rPh sb="27" eb="28">
      <t>ザイ</t>
    </rPh>
    <rPh sb="28" eb="29">
      <t>セキ</t>
    </rPh>
    <rPh sb="29" eb="31">
      <t>エンジ</t>
    </rPh>
    <phoneticPr fontId="1"/>
  </si>
  <si>
    <r>
      <t>2</t>
    </r>
    <r>
      <rPr>
        <sz val="14"/>
        <color rgb="FFFF0000"/>
        <rFont val="メイリオ"/>
        <family val="3"/>
        <charset val="128"/>
      </rPr>
      <t>【座間市在住園児】</t>
    </r>
    <r>
      <rPr>
        <sz val="14"/>
        <color theme="1"/>
        <rFont val="メイリオ"/>
        <family val="3"/>
        <charset val="128"/>
      </rPr>
      <t>延べ利用人数</t>
    </r>
    <rPh sb="2" eb="5">
      <t>ザマシ</t>
    </rPh>
    <rPh sb="5" eb="7">
      <t>ザイジュウ</t>
    </rPh>
    <rPh sb="7" eb="9">
      <t>エンジ</t>
    </rPh>
    <rPh sb="10" eb="11">
      <t>ノ</t>
    </rPh>
    <rPh sb="12" eb="14">
      <t>リヨウ</t>
    </rPh>
    <rPh sb="14" eb="16">
      <t>ニンズウ</t>
    </rPh>
    <phoneticPr fontId="1"/>
  </si>
  <si>
    <t>一時預かり事業（幼稚園型Ⅱ）実施計画書</t>
    <rPh sb="0" eb="2">
      <t>イチジ</t>
    </rPh>
    <rPh sb="2" eb="3">
      <t>アズ</t>
    </rPh>
    <rPh sb="5" eb="7">
      <t>ジギ_x0000__x0000_</t>
    </rPh>
    <rPh sb="14" eb="16">
      <t>_x0002__x0003__x0002_</t>
    </rPh>
    <rPh sb="16" eb="19">
      <t/>
    </rPh>
    <phoneticPr fontId="2"/>
  </si>
  <si>
    <t>一時預かり事業（幼稚園型Ⅰ）実施計画書</t>
    <rPh sb="0" eb="2">
      <t>イチジ</t>
    </rPh>
    <rPh sb="2" eb="3">
      <t>アズ</t>
    </rPh>
    <rPh sb="5" eb="7">
      <t>ジギョウ</t>
    </rPh>
    <rPh sb="8" eb="11">
      <t>ヨウチエン</t>
    </rPh>
    <rPh sb="11" eb="12">
      <t>ガタ</t>
    </rPh>
    <rPh sb="14" eb="16">
      <t>ジッシ</t>
    </rPh>
    <rPh sb="16" eb="19">
      <t>ケイカクショ</t>
    </rPh>
    <phoneticPr fontId="2"/>
  </si>
  <si>
    <t>座間市一時預かり事業（幼稚園型Ⅰ）実施計画書</t>
    <rPh sb="0" eb="2">
      <t>ザマ</t>
    </rPh>
    <rPh sb="2" eb="3">
      <t>シ</t>
    </rPh>
    <rPh sb="3" eb="5">
      <t>イチジ</t>
    </rPh>
    <rPh sb="5" eb="6">
      <t>アズ</t>
    </rPh>
    <rPh sb="8" eb="10">
      <t>ジギョウ</t>
    </rPh>
    <rPh sb="11" eb="14">
      <t>ヨウチエン</t>
    </rPh>
    <rPh sb="14" eb="15">
      <t>ガタ</t>
    </rPh>
    <rPh sb="17" eb="19">
      <t>ジッシ</t>
    </rPh>
    <rPh sb="19" eb="22">
      <t>ケイカクショ</t>
    </rPh>
    <phoneticPr fontId="2"/>
  </si>
  <si>
    <t>座間市一時預かり事業（幼稚園型Ⅱ）実施計画書</t>
    <rPh sb="0" eb="2">
      <t>ザマ</t>
    </rPh>
    <rPh sb="2" eb="3">
      <t>シ</t>
    </rPh>
    <rPh sb="3" eb="5">
      <t>イチジ</t>
    </rPh>
    <rPh sb="5" eb="6">
      <t>アズ</t>
    </rPh>
    <rPh sb="8" eb="10">
      <t>ジギ_x0000__x0000_</t>
    </rPh>
    <rPh sb="17" eb="19">
      <t>_x0002__x0002__x0002_</t>
    </rPh>
    <rPh sb="19" eb="22">
      <t/>
    </rPh>
    <phoneticPr fontId="2"/>
  </si>
  <si>
    <r>
      <t>2　</t>
    </r>
    <r>
      <rPr>
        <sz val="14"/>
        <color theme="1"/>
        <rFont val="メイリオ"/>
        <family val="3"/>
        <charset val="128"/>
      </rPr>
      <t>延べ利用人数</t>
    </r>
    <rPh sb="2" eb="3">
      <t>ノ</t>
    </rPh>
    <rPh sb="4" eb="6">
      <t>リヨウ</t>
    </rPh>
    <rPh sb="6" eb="8">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</si>
</sst>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0\)"/>
    <numFmt numFmtId="178" formatCode="#,##0&quot;円&quot;"/>
    <numFmt numFmtId="179" formatCode="[$-411]ggge&quot;年&quot;m&quot;月&quot;d&quot;日&quot;;@"/>
    <numFmt numFmtId="180" formatCode="0&quot;日&quot;"/>
    <numFmt numFmtId="181" formatCode="h:mm;@"/>
    <numFmt numFmtId="182" formatCode="#,##0&quot;人&quot;"/>
    <numFmt numFmtId="183" formatCode="#,##0_ "/>
  </numFmts>
  <fonts count="3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name val="游ゴシック"/>
      <family val="3"/>
      <charset val="128"/>
      <scheme val="minor"/>
    </font>
    <font>
      <sz val="11"/>
      <color theme="1"/>
      <name val="メイリオ"/>
      <family val="3"/>
      <charset val="128"/>
    </font>
    <font>
      <sz val="10"/>
      <color theme="1"/>
      <name val="メイリオ"/>
      <family val="3"/>
      <charset val="128"/>
    </font>
    <font>
      <sz val="14"/>
      <color theme="1"/>
      <name val="メイリオ"/>
      <family val="3"/>
      <charset val="128"/>
    </font>
    <font>
      <b/>
      <sz val="24"/>
      <color theme="1"/>
      <name val="メイリオ"/>
      <family val="3"/>
      <charset val="128"/>
    </font>
    <font>
      <sz val="9"/>
      <color theme="1"/>
      <name val="メイリオ"/>
      <family val="3"/>
      <charset val="128"/>
    </font>
    <font>
      <sz val="12"/>
      <color rgb="FFFF0000"/>
      <name val="メイリオ"/>
      <family val="3"/>
      <charset val="128"/>
    </font>
    <font>
      <sz val="11"/>
      <color rgb="FFFF0000"/>
      <name val="メイリオ"/>
      <family val="3"/>
      <charset val="128"/>
    </font>
    <font>
      <sz val="14"/>
      <color rgb="FFFF0000"/>
      <name val="メイリオ"/>
      <family val="3"/>
      <charset val="128"/>
    </font>
    <font>
      <sz val="14"/>
      <name val="メイリオ"/>
      <family val="3"/>
      <charset val="128"/>
    </font>
    <font>
      <u/>
      <sz val="14"/>
      <color theme="1"/>
      <name val="メイリオ"/>
      <family val="3"/>
      <charset val="128"/>
    </font>
    <font>
      <sz val="14"/>
      <color theme="9" tint="-0.499984740745262"/>
      <name val="メイリオ"/>
      <family val="3"/>
      <charset val="128"/>
    </font>
    <font>
      <sz val="10"/>
      <color rgb="FFFF0000"/>
      <name val="メイリオ"/>
      <family val="3"/>
      <charset val="128"/>
    </font>
    <font>
      <sz val="11"/>
      <name val="游ゴシック"/>
      <family val="2"/>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3"/>
      <charset val="128"/>
      <scheme val="minor"/>
    </font>
    <font>
      <sz val="10"/>
      <name val="ＭＳ Ｐゴシック"/>
      <family val="3"/>
      <charset val="128"/>
    </font>
    <font>
      <sz val="9"/>
      <name val="ＭＳ ゴシック"/>
      <family val="3"/>
      <charset val="128"/>
    </font>
    <font>
      <strike/>
      <sz val="10"/>
      <name val="游ゴシック"/>
      <family val="3"/>
      <charset val="128"/>
      <scheme val="minor"/>
    </font>
    <font>
      <sz val="10"/>
      <name val="游ゴシック Light"/>
      <family val="3"/>
      <charset val="128"/>
      <scheme val="major"/>
    </font>
    <font>
      <sz val="11"/>
      <name val="游ゴシック Light"/>
      <family val="3"/>
      <charset val="128"/>
      <scheme val="major"/>
    </font>
    <font>
      <sz val="24"/>
      <color theme="1"/>
      <name val="メイリオ"/>
      <family val="3"/>
      <charset val="128"/>
    </font>
    <font>
      <b/>
      <sz val="14"/>
      <color theme="1"/>
      <name val="メイリオ"/>
      <family val="3"/>
      <charset val="128"/>
    </font>
    <font>
      <b/>
      <sz val="22"/>
      <color theme="1"/>
      <name val="メイリオ"/>
      <family val="3"/>
      <charset val="128"/>
    </font>
    <font>
      <u/>
      <sz val="14"/>
      <color rgb="FFFF0000"/>
      <name val="メイリオ"/>
      <family val="3"/>
      <charset val="128"/>
    </font>
    <font>
      <sz val="9"/>
      <name val="メイリオ"/>
      <family val="3"/>
      <charset val="128"/>
    </font>
    <font>
      <sz val="12"/>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hair">
        <color auto="1"/>
      </right>
      <top style="thin">
        <color auto="1"/>
      </top>
      <bottom/>
      <diagonal/>
    </border>
    <border>
      <left style="hair">
        <color auto="1"/>
      </left>
      <right/>
      <top style="thin">
        <color auto="1"/>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indexed="64"/>
      </left>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theme="0"/>
      </top>
      <bottom/>
      <diagonal/>
    </border>
    <border>
      <left/>
      <right style="thin">
        <color auto="1"/>
      </right>
      <top style="thin">
        <color theme="0"/>
      </top>
      <bottom/>
      <diagonal/>
    </border>
    <border>
      <left style="thin">
        <color auto="1"/>
      </left>
      <right/>
      <top/>
      <bottom style="thin">
        <color theme="0"/>
      </bottom>
      <diagonal/>
    </border>
    <border>
      <left/>
      <right style="thin">
        <color auto="1"/>
      </right>
      <top/>
      <bottom style="thin">
        <color theme="0"/>
      </bottom>
      <diagonal/>
    </border>
    <border>
      <left style="thin">
        <color theme="0"/>
      </left>
      <right style="thin">
        <color auto="1"/>
      </right>
      <top style="thin">
        <color theme="0"/>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top/>
      <bottom style="medium">
        <color indexed="64"/>
      </bottom>
      <diagonal/>
    </border>
    <border>
      <left style="thin">
        <color auto="1"/>
      </left>
      <right style="hair">
        <color auto="1"/>
      </right>
      <top style="thin">
        <color indexed="64"/>
      </top>
      <bottom/>
      <diagonal/>
    </border>
    <border>
      <left style="hair">
        <color indexed="64"/>
      </left>
      <right style="hair">
        <color auto="1"/>
      </right>
      <top style="thin">
        <color indexed="64"/>
      </top>
      <bottom/>
      <diagonal/>
    </border>
    <border>
      <left style="hair">
        <color indexed="64"/>
      </left>
      <right style="thin">
        <color indexed="64"/>
      </right>
      <top style="thin">
        <color indexed="64"/>
      </top>
      <bottom/>
      <diagonal/>
    </border>
    <border>
      <left style="thin">
        <color auto="1"/>
      </left>
      <right style="hair">
        <color auto="1"/>
      </right>
      <top/>
      <bottom/>
      <diagonal/>
    </border>
    <border>
      <left style="hair">
        <color auto="1"/>
      </left>
      <right style="hair">
        <color indexed="64"/>
      </right>
      <top/>
      <bottom/>
      <diagonal/>
    </border>
    <border>
      <left style="hair">
        <color indexed="64"/>
      </left>
      <right style="thin">
        <color indexed="64"/>
      </right>
      <top/>
      <bottom/>
      <diagonal/>
    </border>
    <border>
      <left style="thin">
        <color indexed="64"/>
      </left>
      <right/>
      <top style="thin">
        <color auto="1"/>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auto="1"/>
      </left>
      <right/>
      <top style="thin">
        <color rgb="FFFF0000"/>
      </top>
      <bottom style="thin">
        <color rgb="FFFF0000"/>
      </bottom>
      <diagonal/>
    </border>
    <border>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left style="thin">
        <color auto="1"/>
      </left>
      <right/>
      <top/>
      <bottom style="thin">
        <color rgb="FFFF0000"/>
      </bottom>
      <diagonal/>
    </border>
    <border>
      <left/>
      <right/>
      <top/>
      <bottom style="thin">
        <color rgb="FFFF0000"/>
      </bottom>
      <diagonal/>
    </border>
    <border>
      <left/>
      <right style="thin">
        <color indexed="64"/>
      </right>
      <top/>
      <bottom style="thin">
        <color rgb="FFFF0000"/>
      </bottom>
      <diagonal/>
    </border>
  </borders>
  <cellStyleXfs count="3">
    <xf numFmtId="0" fontId="0" fillId="0" borderId="0">
      <alignment vertical="center"/>
    </xf>
    <xf numFmtId="0" fontId="3" fillId="0" borderId="0"/>
    <xf numFmtId="38" fontId="4" fillId="0" borderId="0" applyFont="0" applyFill="0" applyBorder="0" applyAlignment="0" applyProtection="0">
      <alignment vertical="center"/>
    </xf>
  </cellStyleXfs>
  <cellXfs count="369">
    <xf numFmtId="0" fontId="0" fillId="0" borderId="0" xfId="0">
      <alignment vertical="center"/>
    </xf>
    <xf numFmtId="0" fontId="8" fillId="0" borderId="3" xfId="0" applyFont="1" applyBorder="1" applyAlignment="1">
      <alignment horizontal="right" vertical="center"/>
    </xf>
    <xf numFmtId="0" fontId="6" fillId="0" borderId="0" xfId="0" applyFont="1" applyAlignment="1">
      <alignmen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3" fontId="8" fillId="0" borderId="0" xfId="0" applyNumberFormat="1" applyFont="1">
      <alignment vertical="center"/>
    </xf>
    <xf numFmtId="0" fontId="8" fillId="0" borderId="0" xfId="0" applyFont="1" applyAlignment="1">
      <alignment vertical="center" shrinkToFit="1"/>
    </xf>
    <xf numFmtId="0" fontId="15" fillId="0" borderId="0" xfId="0" applyFont="1">
      <alignment vertical="center"/>
    </xf>
    <xf numFmtId="0" fontId="13" fillId="0" borderId="0" xfId="0" applyFont="1">
      <alignment vertical="center"/>
    </xf>
    <xf numFmtId="0" fontId="16" fillId="0" borderId="0" xfId="0" applyFont="1">
      <alignment vertical="center"/>
    </xf>
    <xf numFmtId="0" fontId="8" fillId="0" borderId="1" xfId="0" applyFont="1" applyBorder="1" applyAlignment="1">
      <alignment horizontal="center" vertical="center" shrinkToFit="1"/>
    </xf>
    <xf numFmtId="0" fontId="8" fillId="3" borderId="1" xfId="0" applyFont="1" applyFill="1" applyBorder="1" applyAlignment="1">
      <alignment horizontal="center" vertical="center"/>
    </xf>
    <xf numFmtId="180" fontId="8" fillId="3" borderId="1" xfId="0" applyNumberFormat="1" applyFont="1" applyFill="1" applyBorder="1" applyAlignment="1">
      <alignment horizontal="center" vertical="center"/>
    </xf>
    <xf numFmtId="181" fontId="8" fillId="3" borderId="1" xfId="0" applyNumberFormat="1" applyFont="1" applyFill="1" applyBorder="1" applyAlignment="1">
      <alignment horizontal="center" vertical="center"/>
    </xf>
    <xf numFmtId="0" fontId="8" fillId="0" borderId="1" xfId="0" applyFont="1" applyBorder="1" applyAlignment="1">
      <alignment horizontal="center" vertical="center" wrapText="1" shrinkToFit="1"/>
    </xf>
    <xf numFmtId="178" fontId="8" fillId="0" borderId="1" xfId="0" applyNumberFormat="1" applyFont="1" applyBorder="1" applyAlignment="1">
      <alignment horizontal="center" vertical="center"/>
    </xf>
    <xf numFmtId="178" fontId="8" fillId="0" borderId="11" xfId="0" applyNumberFormat="1" applyFont="1" applyBorder="1" applyAlignment="1">
      <alignment horizontal="center" vertical="center"/>
    </xf>
    <xf numFmtId="0" fontId="8" fillId="4" borderId="1" xfId="0" applyFont="1" applyFill="1" applyBorder="1" applyAlignment="1">
      <alignment horizontal="center" vertical="center"/>
    </xf>
    <xf numFmtId="0" fontId="8" fillId="0" borderId="11" xfId="0" applyFont="1" applyBorder="1" applyAlignment="1">
      <alignment horizontal="center" vertical="center"/>
    </xf>
    <xf numFmtId="0" fontId="11" fillId="0" borderId="0" xfId="0" applyFont="1" applyAlignment="1">
      <alignment vertical="top"/>
    </xf>
    <xf numFmtId="0" fontId="8" fillId="0" borderId="1" xfId="0" applyFont="1" applyBorder="1" applyAlignment="1">
      <alignment horizontal="right" vertical="center"/>
    </xf>
    <xf numFmtId="182" fontId="8" fillId="3" borderId="1" xfId="0" applyNumberFormat="1" applyFont="1" applyFill="1" applyBorder="1" applyAlignment="1">
      <alignment horizontal="center" vertical="center"/>
    </xf>
    <xf numFmtId="178" fontId="8" fillId="3" borderId="1" xfId="0" applyNumberFormat="1" applyFont="1" applyFill="1" applyBorder="1" applyAlignment="1">
      <alignment horizontal="center" vertical="center"/>
    </xf>
    <xf numFmtId="178" fontId="8" fillId="4" borderId="1" xfId="0" applyNumberFormat="1" applyFont="1" applyFill="1" applyBorder="1" applyAlignment="1">
      <alignment horizontal="center" vertical="center"/>
    </xf>
    <xf numFmtId="179" fontId="8" fillId="0" borderId="0" xfId="0" applyNumberFormat="1" applyFont="1">
      <alignment vertical="center"/>
    </xf>
    <xf numFmtId="176" fontId="8" fillId="0" borderId="0" xfId="0" applyNumberFormat="1" applyFont="1">
      <alignment vertical="center"/>
    </xf>
    <xf numFmtId="177" fontId="13" fillId="0" borderId="0" xfId="0" applyNumberFormat="1" applyFont="1" applyAlignment="1">
      <alignment vertical="center" wrapText="1"/>
    </xf>
    <xf numFmtId="177" fontId="8" fillId="0" borderId="0" xfId="0" applyNumberFormat="1" applyFont="1">
      <alignment vertical="center"/>
    </xf>
    <xf numFmtId="177" fontId="16" fillId="0" borderId="0" xfId="0" applyNumberFormat="1" applyFont="1">
      <alignment vertical="center"/>
    </xf>
    <xf numFmtId="177" fontId="14" fillId="0" borderId="0" xfId="0" applyNumberFormat="1" applyFont="1">
      <alignment vertical="center"/>
    </xf>
    <xf numFmtId="0" fontId="14" fillId="0" borderId="0" xfId="0" applyFont="1">
      <alignment vertical="center"/>
    </xf>
    <xf numFmtId="0" fontId="10" fillId="0" borderId="0" xfId="0" applyFont="1" applyAlignment="1">
      <alignment vertical="center" wrapText="1"/>
    </xf>
    <xf numFmtId="0" fontId="17" fillId="0" borderId="0" xfId="0" applyFont="1" applyAlignment="1">
      <alignment vertical="top"/>
    </xf>
    <xf numFmtId="0" fontId="8" fillId="0" borderId="0" xfId="0" applyFont="1" applyAlignment="1">
      <alignment horizontal="center" vertical="center" shrinkToFit="1"/>
    </xf>
    <xf numFmtId="0" fontId="8" fillId="0" borderId="0" xfId="0" applyFont="1" applyAlignment="1">
      <alignment horizontal="center" vertical="center" wrapText="1" shrinkToFit="1"/>
    </xf>
    <xf numFmtId="183" fontId="8" fillId="0" borderId="0" xfId="0" applyNumberFormat="1" applyFont="1">
      <alignment vertical="center"/>
    </xf>
    <xf numFmtId="183" fontId="8" fillId="0" borderId="0" xfId="0" applyNumberFormat="1" applyFont="1" applyAlignment="1">
      <alignment vertical="center" shrinkToFit="1"/>
    </xf>
    <xf numFmtId="183" fontId="13" fillId="0" borderId="0" xfId="0" applyNumberFormat="1" applyFont="1">
      <alignment vertical="center"/>
    </xf>
    <xf numFmtId="0" fontId="7" fillId="0" borderId="0" xfId="0" applyFont="1" applyAlignment="1">
      <alignment vertical="center" wrapText="1"/>
    </xf>
    <xf numFmtId="0" fontId="18" fillId="2" borderId="0" xfId="0" applyFont="1" applyFill="1">
      <alignment vertical="center"/>
    </xf>
    <xf numFmtId="0" fontId="5" fillId="2" borderId="0" xfId="0" applyFont="1" applyFill="1">
      <alignment vertical="center"/>
    </xf>
    <xf numFmtId="0" fontId="19" fillId="2" borderId="0" xfId="0" applyFont="1" applyFill="1" applyAlignment="1">
      <alignment vertical="center" wrapText="1"/>
    </xf>
    <xf numFmtId="0" fontId="5" fillId="2" borderId="0" xfId="0" applyFont="1" applyFill="1" applyAlignment="1">
      <alignment vertical="center" wrapText="1"/>
    </xf>
    <xf numFmtId="0" fontId="20" fillId="2" borderId="0" xfId="0" applyFont="1" applyFill="1" applyAlignment="1">
      <alignment vertical="center" wrapText="1"/>
    </xf>
    <xf numFmtId="0" fontId="5"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0" xfId="0" applyFont="1" applyFill="1" applyAlignment="1">
      <alignment vertical="center" shrinkToFit="1"/>
    </xf>
    <xf numFmtId="0" fontId="5" fillId="2" borderId="15" xfId="0" applyFont="1" applyFill="1" applyBorder="1">
      <alignment vertical="center"/>
    </xf>
    <xf numFmtId="0" fontId="5" fillId="2" borderId="9" xfId="0" applyFont="1" applyFill="1" applyBorder="1">
      <alignment vertical="center"/>
    </xf>
    <xf numFmtId="0" fontId="5" fillId="2" borderId="13" xfId="0" applyFont="1" applyFill="1" applyBorder="1">
      <alignment vertical="center"/>
    </xf>
    <xf numFmtId="0" fontId="5" fillId="2" borderId="9" xfId="0" applyFont="1" applyFill="1" applyBorder="1" applyAlignment="1">
      <alignment horizontal="left" vertical="center"/>
    </xf>
    <xf numFmtId="0" fontId="19" fillId="2" borderId="9" xfId="0" applyFont="1" applyFill="1" applyBorder="1" applyAlignment="1">
      <alignment vertical="center" wrapText="1"/>
    </xf>
    <xf numFmtId="0" fontId="19" fillId="2" borderId="13" xfId="0" applyFont="1" applyFill="1" applyBorder="1" applyAlignment="1">
      <alignment vertical="center" wrapText="1"/>
    </xf>
    <xf numFmtId="0" fontId="20" fillId="2" borderId="15" xfId="0" applyFont="1" applyFill="1" applyBorder="1">
      <alignment vertical="center"/>
    </xf>
    <xf numFmtId="0" fontId="20" fillId="2" borderId="0" xfId="0" applyFont="1" applyFill="1">
      <alignment vertical="center"/>
    </xf>
    <xf numFmtId="0" fontId="20" fillId="2" borderId="7"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6" xfId="0" applyFont="1" applyFill="1" applyBorder="1">
      <alignment vertical="center"/>
    </xf>
    <xf numFmtId="0" fontId="5" fillId="2" borderId="0" xfId="0" applyFont="1" applyFill="1" applyAlignment="1">
      <alignment horizontal="righ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6" xfId="0" applyFont="1" applyFill="1" applyBorder="1" applyAlignment="1">
      <alignment vertical="center" wrapText="1"/>
    </xf>
    <xf numFmtId="0" fontId="5" fillId="2" borderId="21" xfId="0" applyFont="1" applyFill="1" applyBorder="1" applyAlignment="1">
      <alignment horizontal="right" vertical="center"/>
    </xf>
    <xf numFmtId="0" fontId="5" fillId="2" borderId="22" xfId="0" applyFont="1" applyFill="1" applyBorder="1" applyAlignment="1">
      <alignment horizontal="right" vertical="center"/>
    </xf>
    <xf numFmtId="0" fontId="19" fillId="2" borderId="6" xfId="0" applyFont="1" applyFill="1" applyBorder="1" applyAlignment="1">
      <alignment horizontal="right" vertical="center" wrapText="1"/>
    </xf>
    <xf numFmtId="0" fontId="19" fillId="2" borderId="22" xfId="0" applyFont="1" applyFill="1" applyBorder="1" applyAlignment="1">
      <alignment horizontal="right" vertical="center" wrapText="1"/>
    </xf>
    <xf numFmtId="0" fontId="5" fillId="2" borderId="48" xfId="0" applyFont="1" applyFill="1" applyBorder="1" applyAlignment="1">
      <alignment horizontal="right" vertical="center" wrapText="1"/>
    </xf>
    <xf numFmtId="0" fontId="5" fillId="2" borderId="0" xfId="0" applyFont="1" applyFill="1" applyAlignment="1">
      <alignment horizontal="right" vertical="center" shrinkToFit="1"/>
    </xf>
    <xf numFmtId="0" fontId="5" fillId="2" borderId="0" xfId="0" applyFont="1" applyFill="1" applyAlignment="1">
      <alignment horizontal="right" vertical="center" wrapText="1"/>
    </xf>
    <xf numFmtId="3" fontId="5" fillId="2" borderId="12" xfId="0" applyNumberFormat="1" applyFont="1" applyFill="1" applyBorder="1" applyAlignment="1">
      <alignment horizontal="left" vertical="center"/>
    </xf>
    <xf numFmtId="3" fontId="5" fillId="2" borderId="9"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9" xfId="0" applyNumberFormat="1" applyFont="1" applyFill="1" applyBorder="1" applyAlignment="1">
      <alignment horizontal="center" vertical="center"/>
    </xf>
    <xf numFmtId="3" fontId="20" fillId="2" borderId="23" xfId="0" applyNumberFormat="1" applyFont="1" applyFill="1" applyBorder="1">
      <alignment vertical="center"/>
    </xf>
    <xf numFmtId="0" fontId="5" fillId="2" borderId="24" xfId="0" applyFont="1" applyFill="1" applyBorder="1" applyAlignment="1">
      <alignment horizontal="right" vertical="center"/>
    </xf>
    <xf numFmtId="0" fontId="5" fillId="2" borderId="25" xfId="0" applyFont="1" applyFill="1" applyBorder="1" applyAlignment="1">
      <alignment horizontal="right" vertical="center"/>
    </xf>
    <xf numFmtId="3" fontId="5" fillId="2" borderId="15"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5" fillId="2" borderId="16" xfId="0" applyNumberFormat="1" applyFont="1" applyFill="1" applyBorder="1" applyAlignment="1">
      <alignment horizontal="left" vertical="center"/>
    </xf>
    <xf numFmtId="3" fontId="5" fillId="2" borderId="0" xfId="0" applyNumberFormat="1" applyFont="1" applyFill="1" applyAlignment="1">
      <alignment horizontal="center" vertical="center"/>
    </xf>
    <xf numFmtId="3" fontId="21" fillId="2" borderId="29" xfId="0" applyNumberFormat="1" applyFont="1" applyFill="1" applyBorder="1">
      <alignment vertical="center"/>
    </xf>
    <xf numFmtId="3" fontId="5" fillId="2" borderId="30"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3" fontId="5" fillId="2" borderId="35" xfId="0" applyNumberFormat="1" applyFont="1" applyFill="1" applyBorder="1" applyAlignment="1">
      <alignment horizontal="right" vertical="center"/>
    </xf>
    <xf numFmtId="3" fontId="5" fillId="2" borderId="36" xfId="0" applyNumberFormat="1" applyFont="1" applyFill="1" applyBorder="1" applyAlignment="1">
      <alignment horizontal="right" vertical="center"/>
    </xf>
    <xf numFmtId="3" fontId="20" fillId="2" borderId="29" xfId="0" applyNumberFormat="1" applyFont="1" applyFill="1" applyBorder="1">
      <alignment vertical="center"/>
    </xf>
    <xf numFmtId="0" fontId="5" fillId="2" borderId="1" xfId="0"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3" fontId="5" fillId="2" borderId="3" xfId="0" applyNumberFormat="1" applyFont="1" applyFill="1" applyBorder="1">
      <alignment vertical="center"/>
    </xf>
    <xf numFmtId="3" fontId="5" fillId="2" borderId="4" xfId="0" applyNumberFormat="1" applyFont="1" applyFill="1" applyBorder="1">
      <alignment vertical="center"/>
    </xf>
    <xf numFmtId="3" fontId="5" fillId="2" borderId="37" xfId="0" applyNumberFormat="1" applyFont="1" applyFill="1" applyBorder="1">
      <alignment vertical="center"/>
    </xf>
    <xf numFmtId="49" fontId="19" fillId="2" borderId="0" xfId="0" applyNumberFormat="1" applyFont="1" applyFill="1">
      <alignment vertical="center"/>
    </xf>
    <xf numFmtId="0" fontId="24" fillId="2" borderId="0" xfId="0" applyFont="1" applyFill="1">
      <alignment vertical="center"/>
    </xf>
    <xf numFmtId="38" fontId="19" fillId="2" borderId="0" xfId="2" applyFont="1" applyFill="1" applyBorder="1">
      <alignment vertical="center"/>
    </xf>
    <xf numFmtId="0" fontId="19" fillId="2" borderId="0" xfId="0" applyFont="1" applyFill="1">
      <alignment vertical="center"/>
    </xf>
    <xf numFmtId="38" fontId="19" fillId="2" borderId="0" xfId="2" applyFont="1" applyFill="1">
      <alignment vertical="center"/>
    </xf>
    <xf numFmtId="49" fontId="26" fillId="2" borderId="0" xfId="0" applyNumberFormat="1" applyFont="1" applyFill="1">
      <alignment vertical="center"/>
    </xf>
    <xf numFmtId="49" fontId="27" fillId="2" borderId="0" xfId="0" applyNumberFormat="1" applyFont="1" applyFill="1">
      <alignment vertical="center"/>
    </xf>
    <xf numFmtId="0" fontId="27" fillId="2" borderId="0" xfId="1" applyFont="1" applyFill="1" applyAlignment="1">
      <alignment horizontal="left" vertical="center"/>
    </xf>
    <xf numFmtId="38" fontId="27" fillId="2" borderId="0" xfId="2" applyFont="1" applyFill="1" applyBorder="1">
      <alignment vertical="center"/>
    </xf>
    <xf numFmtId="38" fontId="5" fillId="2" borderId="0" xfId="2" applyFont="1" applyFill="1">
      <alignment vertical="center"/>
    </xf>
    <xf numFmtId="38" fontId="28" fillId="2" borderId="0" xfId="2" applyFont="1" applyFill="1">
      <alignment vertical="center"/>
    </xf>
    <xf numFmtId="0" fontId="18" fillId="2" borderId="7" xfId="0" applyFont="1" applyFill="1" applyBorder="1">
      <alignment vertical="center"/>
    </xf>
    <xf numFmtId="0" fontId="18" fillId="2" borderId="53" xfId="0" applyFont="1" applyFill="1" applyBorder="1">
      <alignment vertical="center"/>
    </xf>
    <xf numFmtId="0" fontId="5" fillId="2" borderId="15" xfId="0" applyFont="1" applyFill="1" applyBorder="1" applyAlignment="1">
      <alignment horizontal="right" vertical="center" wrapText="1"/>
    </xf>
    <xf numFmtId="0" fontId="5" fillId="2" borderId="16" xfId="0" applyFont="1" applyFill="1" applyBorder="1" applyAlignment="1">
      <alignment horizontal="right" vertical="center"/>
    </xf>
    <xf numFmtId="3" fontId="5" fillId="2" borderId="12" xfId="0" applyNumberFormat="1" applyFont="1" applyFill="1" applyBorder="1">
      <alignment vertical="center"/>
    </xf>
    <xf numFmtId="3" fontId="5" fillId="2" borderId="13" xfId="0" applyNumberFormat="1" applyFont="1" applyFill="1" applyBorder="1">
      <alignment vertical="center"/>
    </xf>
    <xf numFmtId="3" fontId="5" fillId="2" borderId="15" xfId="0" applyNumberFormat="1" applyFont="1" applyFill="1" applyBorder="1">
      <alignment vertical="center"/>
    </xf>
    <xf numFmtId="3" fontId="5" fillId="2" borderId="16" xfId="0" applyNumberFormat="1" applyFont="1" applyFill="1" applyBorder="1">
      <alignment vertical="center"/>
    </xf>
    <xf numFmtId="3" fontId="5" fillId="2" borderId="6" xfId="0" applyNumberFormat="1" applyFont="1" applyFill="1" applyBorder="1">
      <alignment vertical="center"/>
    </xf>
    <xf numFmtId="3" fontId="5" fillId="2" borderId="8" xfId="0" applyNumberFormat="1" applyFont="1" applyFill="1" applyBorder="1">
      <alignment vertical="center"/>
    </xf>
    <xf numFmtId="0" fontId="27" fillId="2" borderId="0" xfId="1" applyFont="1" applyFill="1" applyAlignment="1">
      <alignment vertical="center"/>
    </xf>
    <xf numFmtId="0" fontId="5" fillId="2" borderId="7" xfId="0" applyFont="1" applyFill="1" applyBorder="1">
      <alignment vertical="center"/>
    </xf>
    <xf numFmtId="57" fontId="8" fillId="0" borderId="0" xfId="0" applyNumberFormat="1" applyFont="1">
      <alignment vertical="center"/>
    </xf>
    <xf numFmtId="0" fontId="5" fillId="2" borderId="25" xfId="0" applyFont="1" applyFill="1" applyBorder="1" applyAlignment="1">
      <alignment horizontal="center" vertical="center"/>
    </xf>
    <xf numFmtId="3" fontId="5" fillId="2" borderId="31" xfId="0" applyNumberFormat="1" applyFont="1" applyFill="1" applyBorder="1" applyAlignment="1">
      <alignment horizontal="center" vertical="center"/>
    </xf>
    <xf numFmtId="3" fontId="5" fillId="2" borderId="36" xfId="0" applyNumberFormat="1" applyFont="1" applyFill="1" applyBorder="1" applyAlignment="1">
      <alignment horizontal="center" vertical="center"/>
    </xf>
    <xf numFmtId="0" fontId="8" fillId="0" borderId="0" xfId="0" applyFont="1" applyAlignment="1">
      <alignment horizontal="left" vertical="center"/>
    </xf>
    <xf numFmtId="0" fontId="30" fillId="0" borderId="0" xfId="0" applyFont="1">
      <alignment vertical="center"/>
    </xf>
    <xf numFmtId="0" fontId="30" fillId="0" borderId="0" xfId="0" applyFont="1" applyAlignment="1">
      <alignment horizontal="left" vertical="center"/>
    </xf>
    <xf numFmtId="0" fontId="30" fillId="0" borderId="1" xfId="0" applyFont="1" applyBorder="1">
      <alignment vertical="center"/>
    </xf>
    <xf numFmtId="0" fontId="30" fillId="0" borderId="2" xfId="0" applyFont="1" applyBorder="1">
      <alignment vertical="center"/>
    </xf>
    <xf numFmtId="0" fontId="30" fillId="0" borderId="9" xfId="0" applyFont="1" applyBorder="1">
      <alignment vertical="center"/>
    </xf>
    <xf numFmtId="0" fontId="8" fillId="0" borderId="9" xfId="0" applyFont="1" applyBorder="1">
      <alignment vertical="center"/>
    </xf>
    <xf numFmtId="0" fontId="8" fillId="0" borderId="1" xfId="0" applyFont="1" applyBorder="1" applyAlignment="1">
      <alignment horizontal="center" vertical="center" wrapText="1"/>
    </xf>
    <xf numFmtId="0" fontId="30" fillId="0" borderId="3" xfId="0" applyFont="1" applyBorder="1">
      <alignment vertical="center"/>
    </xf>
    <xf numFmtId="0" fontId="8" fillId="0" borderId="0" xfId="0" applyFont="1" applyAlignment="1">
      <alignment horizontal="center" vertical="center"/>
    </xf>
    <xf numFmtId="0" fontId="30" fillId="0" borderId="0" xfId="0" applyFont="1" applyAlignment="1">
      <alignment horizontal="center" vertical="center"/>
    </xf>
    <xf numFmtId="0" fontId="8" fillId="0" borderId="1" xfId="0" applyFont="1" applyBorder="1">
      <alignment vertical="center"/>
    </xf>
    <xf numFmtId="0" fontId="30" fillId="0" borderId="0" xfId="0" applyFont="1" applyAlignment="1">
      <alignment horizontal="right" vertical="center"/>
    </xf>
    <xf numFmtId="0" fontId="30" fillId="0" borderId="0" xfId="0" applyFont="1" applyAlignment="1">
      <alignment vertical="center" shrinkToFit="1"/>
    </xf>
    <xf numFmtId="0" fontId="30" fillId="0" borderId="0" xfId="0" applyFont="1" applyAlignment="1">
      <alignment horizontal="center" vertical="center" shrinkToFit="1"/>
    </xf>
    <xf numFmtId="0" fontId="30"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4" fillId="0" borderId="1" xfId="0" applyFont="1" applyBorder="1" applyAlignment="1">
      <alignment horizontal="center" vertical="center" wrapText="1"/>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lignment vertical="center"/>
    </xf>
    <xf numFmtId="179" fontId="8" fillId="0" borderId="16" xfId="0" applyNumberFormat="1" applyFont="1" applyBorder="1">
      <alignment vertical="center"/>
    </xf>
    <xf numFmtId="178" fontId="8" fillId="0" borderId="0" xfId="0" applyNumberFormat="1" applyFont="1" applyAlignment="1">
      <alignment horizontal="center" vertical="center"/>
    </xf>
    <xf numFmtId="0" fontId="34" fillId="0" borderId="0" xfId="0" applyFont="1">
      <alignment vertical="center"/>
    </xf>
    <xf numFmtId="179" fontId="8" fillId="0" borderId="1" xfId="0" applyNumberFormat="1" applyFont="1" applyBorder="1">
      <alignment vertical="center"/>
    </xf>
    <xf numFmtId="0" fontId="34" fillId="0" borderId="1" xfId="0" applyFont="1" applyBorder="1" applyAlignment="1">
      <alignment horizontal="center" vertical="center" wrapText="1"/>
    </xf>
    <xf numFmtId="0" fontId="8" fillId="0" borderId="0" xfId="0" applyFont="1" applyAlignment="1"/>
    <xf numFmtId="0" fontId="32" fillId="0" borderId="0" xfId="0" applyFont="1">
      <alignment vertical="center"/>
    </xf>
    <xf numFmtId="0" fontId="8" fillId="3" borderId="1" xfId="0" applyFont="1" applyFill="1" applyBorder="1">
      <alignment vertical="center"/>
    </xf>
    <xf numFmtId="179" fontId="8" fillId="3" borderId="1" xfId="0" applyNumberFormat="1" applyFont="1" applyFill="1" applyBorder="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shrinkToFit="1"/>
    </xf>
    <xf numFmtId="0" fontId="9" fillId="0" borderId="0" xfId="0" applyFont="1" applyAlignment="1">
      <alignment horizontal="center" vertical="center"/>
    </xf>
    <xf numFmtId="0" fontId="29" fillId="0" borderId="0" xfId="0" applyFont="1" applyAlignment="1">
      <alignment horizontal="center" vertical="center" shrinkToFit="1"/>
    </xf>
    <xf numFmtId="0" fontId="7" fillId="0" borderId="0" xfId="0" applyFont="1" applyAlignment="1">
      <alignment vertical="center" wrapText="1"/>
    </xf>
    <xf numFmtId="0" fontId="8" fillId="0" borderId="0" xfId="0" applyFont="1" applyAlignment="1">
      <alignment horizontal="right" vertical="center" wrapText="1"/>
    </xf>
    <xf numFmtId="0" fontId="8" fillId="0" borderId="16" xfId="0" applyFont="1" applyBorder="1" applyAlignment="1">
      <alignment horizontal="right" vertical="center"/>
    </xf>
    <xf numFmtId="0" fontId="8" fillId="0" borderId="16" xfId="0" applyFont="1" applyBorder="1" applyAlignment="1">
      <alignment horizontal="righ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31" fillId="0" borderId="0" xfId="0" applyFont="1" applyAlignment="1">
      <alignment horizontal="center" vertical="center"/>
    </xf>
    <xf numFmtId="0" fontId="31" fillId="0" borderId="0" xfId="0" applyFont="1" applyAlignment="1">
      <alignment horizontal="center" vertical="center" shrinkToFit="1"/>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8" xfId="0" applyFont="1" applyFill="1" applyBorder="1" applyAlignment="1">
      <alignment horizontal="right"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0" fillId="2" borderId="1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0" xfId="0" applyFont="1" applyFill="1" applyAlignment="1">
      <alignment horizontal="center" vertical="center"/>
    </xf>
    <xf numFmtId="0" fontId="20" fillId="2" borderId="16" xfId="0" applyFont="1" applyFill="1" applyBorder="1" applyAlignment="1">
      <alignment horizontal="center" vertical="center"/>
    </xf>
    <xf numFmtId="0" fontId="20" fillId="2" borderId="1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3" fontId="5" fillId="2" borderId="12" xfId="0" applyNumberFormat="1"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5" fillId="2" borderId="15" xfId="0" applyNumberFormat="1" applyFont="1" applyFill="1" applyBorder="1" applyAlignment="1">
      <alignment horizontal="center" vertical="center" wrapText="1"/>
    </xf>
    <xf numFmtId="3" fontId="5" fillId="2" borderId="0" xfId="0" applyNumberFormat="1" applyFont="1" applyFill="1" applyAlignment="1">
      <alignment horizontal="center" vertical="center" wrapText="1"/>
    </xf>
    <xf numFmtId="3" fontId="5" fillId="2" borderId="16" xfId="0" applyNumberFormat="1" applyFont="1" applyFill="1" applyBorder="1" applyAlignment="1">
      <alignment horizontal="center" vertical="center" wrapText="1"/>
    </xf>
    <xf numFmtId="3" fontId="22" fillId="2" borderId="12" xfId="0" applyNumberFormat="1" applyFont="1" applyFill="1" applyBorder="1" applyAlignment="1">
      <alignment horizontal="center" vertical="center" wrapText="1"/>
    </xf>
    <xf numFmtId="3" fontId="22" fillId="2" borderId="9" xfId="0" applyNumberFormat="1" applyFont="1" applyFill="1" applyBorder="1" applyAlignment="1">
      <alignment horizontal="center" vertical="center" wrapText="1"/>
    </xf>
    <xf numFmtId="3" fontId="22" fillId="2" borderId="13" xfId="0" applyNumberFormat="1" applyFont="1" applyFill="1" applyBorder="1" applyAlignment="1">
      <alignment horizontal="center" vertical="center" wrapText="1"/>
    </xf>
    <xf numFmtId="3" fontId="22" fillId="2" borderId="15" xfId="0" applyNumberFormat="1" applyFont="1" applyFill="1" applyBorder="1" applyAlignment="1">
      <alignment horizontal="center" vertical="center" wrapText="1"/>
    </xf>
    <xf numFmtId="3" fontId="22" fillId="2" borderId="0" xfId="0" applyNumberFormat="1" applyFont="1" applyFill="1" applyAlignment="1">
      <alignment horizontal="center" vertical="center" wrapText="1"/>
    </xf>
    <xf numFmtId="3" fontId="22" fillId="2" borderId="16" xfId="0" applyNumberFormat="1"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12" xfId="0" applyFont="1" applyFill="1" applyBorder="1" applyAlignment="1">
      <alignment horizontal="center" vertical="center" wrapText="1" shrinkToFit="1"/>
    </xf>
    <xf numFmtId="0" fontId="20" fillId="2" borderId="17" xfId="0" applyFont="1" applyFill="1" applyBorder="1" applyAlignment="1">
      <alignment horizontal="center" vertical="center" wrapText="1" shrinkToFit="1"/>
    </xf>
    <xf numFmtId="0" fontId="20" fillId="2" borderId="15" xfId="0" applyFont="1" applyFill="1" applyBorder="1" applyAlignment="1">
      <alignment horizontal="center" vertical="center" wrapText="1" shrinkToFit="1"/>
    </xf>
    <xf numFmtId="0" fontId="20" fillId="2" borderId="19" xfId="0" applyFont="1" applyFill="1" applyBorder="1" applyAlignment="1">
      <alignment horizontal="center" vertical="center" wrapText="1" shrinkToFit="1"/>
    </xf>
    <xf numFmtId="0" fontId="20" fillId="2" borderId="18" xfId="0" applyFont="1" applyFill="1" applyBorder="1" applyAlignment="1">
      <alignment horizontal="center" vertical="center" wrapText="1" shrinkToFit="1"/>
    </xf>
    <xf numFmtId="0" fontId="20" fillId="2" borderId="20" xfId="0" applyFont="1" applyFill="1" applyBorder="1" applyAlignment="1">
      <alignment horizontal="center" vertical="center" wrapText="1" shrinkToFit="1"/>
    </xf>
    <xf numFmtId="0" fontId="20" fillId="2" borderId="13" xfId="0"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19" fillId="2" borderId="54"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3" fontId="5" fillId="2" borderId="12"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3" fontId="5" fillId="2" borderId="6"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3" fontId="5" fillId="2" borderId="17"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3" fontId="5" fillId="2" borderId="20"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0" xfId="0" applyNumberFormat="1" applyFont="1" applyFill="1" applyBorder="1" applyAlignment="1">
      <alignment horizontal="center" vertical="center"/>
    </xf>
    <xf numFmtId="3" fontId="5" fillId="2" borderId="22"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3" fontId="5" fillId="2" borderId="6" xfId="0"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3" fontId="5" fillId="2" borderId="23" xfId="0" applyNumberFormat="1" applyFont="1" applyFill="1" applyBorder="1" applyAlignment="1">
      <alignment horizontal="center" vertical="center"/>
    </xf>
    <xf numFmtId="3" fontId="5" fillId="2" borderId="26" xfId="0" applyNumberFormat="1" applyFont="1" applyFill="1" applyBorder="1" applyAlignment="1">
      <alignment horizontal="center" vertical="center"/>
    </xf>
    <xf numFmtId="3" fontId="5" fillId="2" borderId="27" xfId="0" applyNumberFormat="1" applyFont="1" applyFill="1" applyBorder="1" applyAlignment="1">
      <alignment horizontal="center" vertical="center"/>
    </xf>
    <xf numFmtId="3" fontId="5" fillId="2" borderId="28"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32" xfId="0" applyNumberFormat="1" applyFont="1" applyFill="1" applyBorder="1" applyAlignment="1">
      <alignment horizontal="center" vertical="center"/>
    </xf>
    <xf numFmtId="3" fontId="5" fillId="2" borderId="33" xfId="0" applyNumberFormat="1" applyFont="1" applyFill="1" applyBorder="1" applyAlignment="1">
      <alignment horizontal="center" vertical="center"/>
    </xf>
    <xf numFmtId="3" fontId="5" fillId="2" borderId="34" xfId="0" applyNumberFormat="1" applyFont="1" applyFill="1" applyBorder="1" applyAlignment="1">
      <alignment horizontal="center" vertical="center"/>
    </xf>
    <xf numFmtId="0" fontId="5" fillId="2" borderId="0" xfId="0" applyFont="1" applyFill="1">
      <alignment vertical="center"/>
    </xf>
    <xf numFmtId="0" fontId="5"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3" fontId="5" fillId="2" borderId="12" xfId="0" applyNumberFormat="1" applyFont="1" applyFill="1" applyBorder="1" applyAlignment="1">
      <alignment horizontal="left" vertical="center"/>
    </xf>
    <xf numFmtId="3" fontId="5" fillId="2" borderId="9"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15"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5" fillId="2" borderId="16" xfId="0" applyNumberFormat="1" applyFont="1" applyFill="1" applyBorder="1" applyAlignment="1">
      <alignment horizontal="left" vertical="center"/>
    </xf>
    <xf numFmtId="3" fontId="22" fillId="2" borderId="12" xfId="0" applyNumberFormat="1" applyFont="1" applyFill="1" applyBorder="1" applyAlignment="1">
      <alignment horizontal="center" vertical="center"/>
    </xf>
    <xf numFmtId="3" fontId="22" fillId="2" borderId="9"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15"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3" fontId="22" fillId="2" borderId="16"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3" fontId="5" fillId="2" borderId="12" xfId="0" applyNumberFormat="1" applyFont="1" applyFill="1" applyBorder="1" applyAlignment="1">
      <alignment horizontal="center" vertical="center" shrinkToFit="1"/>
    </xf>
    <xf numFmtId="3" fontId="5" fillId="2" borderId="13" xfId="0" applyNumberFormat="1" applyFont="1" applyFill="1" applyBorder="1" applyAlignment="1">
      <alignment horizontal="center" vertical="center" shrinkToFit="1"/>
    </xf>
    <xf numFmtId="3" fontId="5" fillId="2" borderId="15" xfId="0" applyNumberFormat="1" applyFont="1" applyFill="1" applyBorder="1" applyAlignment="1">
      <alignment horizontal="center" vertical="center" shrinkToFit="1"/>
    </xf>
    <xf numFmtId="3" fontId="5" fillId="2" borderId="16" xfId="0" applyNumberFormat="1" applyFont="1" applyFill="1" applyBorder="1" applyAlignment="1">
      <alignment horizontal="center" vertical="center" shrinkToFit="1"/>
    </xf>
    <xf numFmtId="3" fontId="5" fillId="2" borderId="6" xfId="0" applyNumberFormat="1" applyFont="1" applyFill="1" applyBorder="1" applyAlignment="1">
      <alignment horizontal="center" vertical="center" shrinkToFit="1"/>
    </xf>
    <xf numFmtId="3" fontId="5" fillId="2" borderId="8" xfId="0" applyNumberFormat="1" applyFont="1" applyFill="1" applyBorder="1" applyAlignment="1">
      <alignment horizontal="center" vertical="center" shrinkToFit="1"/>
    </xf>
    <xf numFmtId="3" fontId="23" fillId="2" borderId="12" xfId="0" applyNumberFormat="1" applyFont="1" applyFill="1" applyBorder="1" applyAlignment="1">
      <alignment horizontal="center" vertical="center" wrapText="1"/>
    </xf>
    <xf numFmtId="3" fontId="23" fillId="2" borderId="13" xfId="0" applyNumberFormat="1" applyFont="1" applyFill="1" applyBorder="1" applyAlignment="1">
      <alignment horizontal="center" vertical="center" wrapText="1"/>
    </xf>
    <xf numFmtId="3" fontId="23" fillId="2" borderId="15" xfId="0" applyNumberFormat="1" applyFont="1" applyFill="1" applyBorder="1" applyAlignment="1">
      <alignment horizontal="center" vertical="center" wrapText="1"/>
    </xf>
    <xf numFmtId="3" fontId="23" fillId="2" borderId="16" xfId="0" applyNumberFormat="1" applyFont="1" applyFill="1" applyBorder="1" applyAlignment="1">
      <alignment horizontal="center" vertical="center" wrapText="1"/>
    </xf>
    <xf numFmtId="3" fontId="23" fillId="2" borderId="6" xfId="0" applyNumberFormat="1"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3" fontId="5" fillId="2" borderId="39" xfId="0" applyNumberFormat="1" applyFont="1" applyFill="1" applyBorder="1" applyAlignment="1">
      <alignment horizontal="center" vertical="center"/>
    </xf>
    <xf numFmtId="3" fontId="5" fillId="2" borderId="38"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19" fillId="2" borderId="0" xfId="0" applyFont="1" applyFill="1" applyAlignment="1">
      <alignment horizontal="left" vertical="center" wrapText="1"/>
    </xf>
    <xf numFmtId="3" fontId="5" fillId="2" borderId="4" xfId="0" applyNumberFormat="1" applyFont="1" applyFill="1" applyBorder="1" applyAlignment="1">
      <alignment horizontal="center" vertical="center"/>
    </xf>
    <xf numFmtId="3" fontId="22" fillId="2" borderId="3" xfId="0" applyNumberFormat="1" applyFont="1" applyFill="1" applyBorder="1" applyAlignment="1">
      <alignment horizontal="center" vertical="center"/>
    </xf>
    <xf numFmtId="3" fontId="22" fillId="2" borderId="4"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xf>
    <xf numFmtId="0" fontId="20" fillId="2" borderId="9" xfId="0" applyFont="1" applyFill="1" applyBorder="1" applyAlignment="1">
      <alignment horizontal="center" vertical="center" wrapText="1" shrinkToFit="1"/>
    </xf>
    <xf numFmtId="0" fontId="20" fillId="2" borderId="0" xfId="0" applyFont="1" applyFill="1" applyAlignment="1">
      <alignment horizontal="center" vertical="center" wrapText="1" shrinkToFit="1"/>
    </xf>
    <xf numFmtId="0" fontId="21" fillId="2" borderId="0" xfId="0" applyFont="1" applyFill="1" applyAlignment="1">
      <alignment horizontal="center" vertical="center" wrapText="1"/>
    </xf>
    <xf numFmtId="0" fontId="20" fillId="2" borderId="15"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16" xfId="0" applyFont="1" applyFill="1" applyBorder="1" applyAlignment="1">
      <alignment horizontal="center" vertical="center" shrinkToFit="1"/>
    </xf>
    <xf numFmtId="3" fontId="5" fillId="2" borderId="17" xfId="0" applyNumberFormat="1" applyFont="1" applyFill="1" applyBorder="1" applyAlignment="1">
      <alignment horizontal="center" vertical="center" wrapText="1"/>
    </xf>
    <xf numFmtId="3" fontId="5" fillId="2" borderId="19" xfId="0" applyNumberFormat="1" applyFont="1" applyFill="1" applyBorder="1" applyAlignment="1">
      <alignment horizontal="center" vertical="center" wrapText="1"/>
    </xf>
    <xf numFmtId="3" fontId="5" fillId="2" borderId="22" xfId="0" applyNumberFormat="1" applyFont="1" applyFill="1" applyBorder="1" applyAlignment="1">
      <alignment horizontal="center" vertical="center" wrapText="1"/>
    </xf>
    <xf numFmtId="3" fontId="5" fillId="2" borderId="18" xfId="0" applyNumberFormat="1" applyFont="1" applyFill="1" applyBorder="1" applyAlignment="1">
      <alignment horizontal="center" vertical="center" wrapText="1"/>
    </xf>
    <xf numFmtId="3" fontId="5" fillId="2" borderId="20" xfId="0" applyNumberFormat="1" applyFont="1" applyFill="1" applyBorder="1" applyAlignment="1">
      <alignment horizontal="center" vertical="center" wrapText="1"/>
    </xf>
    <xf numFmtId="3" fontId="5" fillId="2" borderId="21" xfId="0" applyNumberFormat="1" applyFont="1" applyFill="1" applyBorder="1" applyAlignment="1">
      <alignment horizontal="center" vertical="center" wrapText="1"/>
    </xf>
    <xf numFmtId="3" fontId="5" fillId="2" borderId="12" xfId="0" applyNumberFormat="1" applyFont="1" applyFill="1" applyBorder="1" applyAlignment="1">
      <alignment horizontal="left" vertical="center" wrapText="1"/>
    </xf>
    <xf numFmtId="3" fontId="5" fillId="2" borderId="9" xfId="0" applyNumberFormat="1" applyFont="1" applyFill="1" applyBorder="1" applyAlignment="1">
      <alignment horizontal="left" vertical="center" wrapText="1"/>
    </xf>
    <xf numFmtId="3" fontId="5" fillId="2" borderId="13" xfId="0" applyNumberFormat="1" applyFont="1" applyFill="1" applyBorder="1" applyAlignment="1">
      <alignment horizontal="left" vertical="center" wrapText="1"/>
    </xf>
    <xf numFmtId="3" fontId="5" fillId="2" borderId="15" xfId="0" applyNumberFormat="1" applyFont="1" applyFill="1" applyBorder="1" applyAlignment="1">
      <alignment horizontal="left" vertical="center" wrapText="1"/>
    </xf>
    <xf numFmtId="3" fontId="5" fillId="2" borderId="0" xfId="0" applyNumberFormat="1" applyFont="1" applyFill="1" applyAlignment="1">
      <alignment horizontal="left" vertical="center" wrapText="1"/>
    </xf>
    <xf numFmtId="3" fontId="5" fillId="2" borderId="16" xfId="0" applyNumberFormat="1" applyFont="1" applyFill="1" applyBorder="1" applyAlignment="1">
      <alignment horizontal="left" vertical="center" wrapText="1"/>
    </xf>
    <xf numFmtId="3" fontId="5" fillId="2" borderId="7" xfId="0" applyNumberFormat="1" applyFont="1" applyFill="1" applyBorder="1" applyAlignment="1">
      <alignment horizontal="center" vertical="center" wrapText="1"/>
    </xf>
    <xf numFmtId="3" fontId="5" fillId="2" borderId="60" xfId="0" applyNumberFormat="1" applyFont="1" applyFill="1" applyBorder="1" applyAlignment="1">
      <alignment horizontal="center" vertical="center" wrapText="1"/>
    </xf>
    <xf numFmtId="3" fontId="5" fillId="2" borderId="61" xfId="0" applyNumberFormat="1" applyFont="1" applyFill="1" applyBorder="1" applyAlignment="1">
      <alignment horizontal="center" vertical="center" wrapText="1"/>
    </xf>
    <xf numFmtId="3" fontId="5" fillId="2" borderId="62" xfId="0" applyNumberFormat="1" applyFont="1" applyFill="1" applyBorder="1" applyAlignment="1">
      <alignment horizontal="center" vertical="center" wrapText="1"/>
    </xf>
    <xf numFmtId="3" fontId="5" fillId="2" borderId="63" xfId="0" applyNumberFormat="1" applyFont="1" applyFill="1" applyBorder="1" applyAlignment="1">
      <alignment horizontal="center" vertical="center" wrapText="1"/>
    </xf>
    <xf numFmtId="3" fontId="5" fillId="2" borderId="64" xfId="0" applyNumberFormat="1" applyFont="1" applyFill="1" applyBorder="1" applyAlignment="1">
      <alignment horizontal="center" vertical="center" wrapText="1"/>
    </xf>
    <xf numFmtId="3" fontId="5" fillId="2" borderId="65" xfId="0" applyNumberFormat="1" applyFont="1" applyFill="1" applyBorder="1" applyAlignment="1">
      <alignment horizontal="center" vertical="center" wrapText="1"/>
    </xf>
    <xf numFmtId="3" fontId="5" fillId="2" borderId="66" xfId="0" applyNumberFormat="1" applyFont="1" applyFill="1" applyBorder="1" applyAlignment="1">
      <alignment horizontal="center" vertical="center" wrapText="1"/>
    </xf>
    <xf numFmtId="3" fontId="5" fillId="2" borderId="67" xfId="0" applyNumberFormat="1" applyFont="1" applyFill="1" applyBorder="1" applyAlignment="1">
      <alignment horizontal="center" vertical="center" wrapText="1"/>
    </xf>
    <xf numFmtId="3" fontId="5" fillId="2" borderId="68" xfId="0" applyNumberFormat="1"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7" xfId="0" applyNumberFormat="1" applyFont="1" applyFill="1" applyBorder="1" applyAlignment="1">
      <alignment horizontal="center" vertical="center"/>
    </xf>
    <xf numFmtId="3" fontId="5" fillId="2" borderId="69" xfId="0" applyNumberFormat="1" applyFont="1" applyFill="1" applyBorder="1" applyAlignment="1">
      <alignment horizontal="center" vertical="center"/>
    </xf>
    <xf numFmtId="3" fontId="5" fillId="2" borderId="70" xfId="0" applyNumberFormat="1" applyFont="1" applyFill="1" applyBorder="1" applyAlignment="1">
      <alignment horizontal="center" vertical="center"/>
    </xf>
    <xf numFmtId="3" fontId="5" fillId="2" borderId="71" xfId="0" applyNumberFormat="1" applyFont="1" applyFill="1" applyBorder="1" applyAlignment="1">
      <alignment horizontal="center" vertical="center"/>
    </xf>
    <xf numFmtId="3" fontId="5" fillId="2" borderId="63" xfId="0" applyNumberFormat="1" applyFont="1" applyFill="1" applyBorder="1" applyAlignment="1">
      <alignment horizontal="center" vertical="center"/>
    </xf>
    <xf numFmtId="3" fontId="5" fillId="2" borderId="64" xfId="0" applyNumberFormat="1" applyFont="1" applyFill="1" applyBorder="1" applyAlignment="1">
      <alignment horizontal="center" vertical="center"/>
    </xf>
    <xf numFmtId="3" fontId="5" fillId="2" borderId="65" xfId="0" applyNumberFormat="1" applyFont="1" applyFill="1" applyBorder="1" applyAlignment="1">
      <alignment horizontal="center" vertical="center"/>
    </xf>
    <xf numFmtId="3" fontId="5" fillId="2" borderId="66" xfId="0" applyNumberFormat="1" applyFont="1" applyFill="1" applyBorder="1" applyAlignment="1">
      <alignment horizontal="center" vertical="center"/>
    </xf>
    <xf numFmtId="3" fontId="5" fillId="2" borderId="67" xfId="0" applyNumberFormat="1" applyFont="1" applyFill="1" applyBorder="1" applyAlignment="1">
      <alignment horizontal="center" vertical="center"/>
    </xf>
    <xf numFmtId="3" fontId="5" fillId="2" borderId="68" xfId="0" applyNumberFormat="1" applyFont="1" applyFill="1" applyBorder="1" applyAlignment="1">
      <alignment horizontal="center" vertical="center"/>
    </xf>
  </cellXfs>
  <cellStyles count="3">
    <cellStyle name="桁区切り" xfId="2" builtinId="6"/>
    <cellStyle name="標準" xfId="0" builtinId="0"/>
    <cellStyle name="標準 2" xfId="1"/>
  </cellStyles>
  <dxfs count="3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20732</xdr:colOff>
      <xdr:row>55</xdr:row>
      <xdr:rowOff>25997</xdr:rowOff>
    </xdr:from>
    <xdr:to>
      <xdr:col>9</xdr:col>
      <xdr:colOff>324971</xdr:colOff>
      <xdr:row>56</xdr:row>
      <xdr:rowOff>493058</xdr:rowOff>
    </xdr:to>
    <xdr:sp macro="" textlink="">
      <xdr:nvSpPr>
        <xdr:cNvPr id="12" name="左中かっこ 11">
          <a:extLst>
            <a:ext uri="{FF2B5EF4-FFF2-40B4-BE49-F238E27FC236}">
              <a16:creationId xmlns:a16="http://schemas.microsoft.com/office/drawing/2014/main" id="{486408FE-0130-B483-683E-1F087697FBB3}"/>
            </a:ext>
          </a:extLst>
        </xdr:cNvPr>
        <xdr:cNvSpPr/>
      </xdr:nvSpPr>
      <xdr:spPr>
        <a:xfrm>
          <a:off x="15821026" y="26673585"/>
          <a:ext cx="304239" cy="97132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57</xdr:row>
      <xdr:rowOff>25996</xdr:rowOff>
    </xdr:from>
    <xdr:to>
      <xdr:col>9</xdr:col>
      <xdr:colOff>311860</xdr:colOff>
      <xdr:row>60</xdr:row>
      <xdr:rowOff>11205</xdr:rowOff>
    </xdr:to>
    <xdr:sp macro="" textlink="">
      <xdr:nvSpPr>
        <xdr:cNvPr id="13" name="左中かっこ 12">
          <a:extLst>
            <a:ext uri="{FF2B5EF4-FFF2-40B4-BE49-F238E27FC236}">
              <a16:creationId xmlns:a16="http://schemas.microsoft.com/office/drawing/2014/main" id="{98BDC649-0332-433F-9C19-3D7F0F1C9255}"/>
            </a:ext>
          </a:extLst>
        </xdr:cNvPr>
        <xdr:cNvSpPr/>
      </xdr:nvSpPr>
      <xdr:spPr>
        <a:xfrm>
          <a:off x="15807915" y="30281878"/>
          <a:ext cx="304239" cy="250653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64</xdr:row>
      <xdr:rowOff>25996</xdr:rowOff>
    </xdr:from>
    <xdr:to>
      <xdr:col>9</xdr:col>
      <xdr:colOff>311860</xdr:colOff>
      <xdr:row>67</xdr:row>
      <xdr:rowOff>11205</xdr:rowOff>
    </xdr:to>
    <xdr:sp macro="" textlink="">
      <xdr:nvSpPr>
        <xdr:cNvPr id="14" name="左中かっこ 13">
          <a:extLst>
            <a:ext uri="{FF2B5EF4-FFF2-40B4-BE49-F238E27FC236}">
              <a16:creationId xmlns:a16="http://schemas.microsoft.com/office/drawing/2014/main" id="{478AA28E-6F35-4608-8D93-66366C74270D}"/>
            </a:ext>
          </a:extLst>
        </xdr:cNvPr>
        <xdr:cNvSpPr/>
      </xdr:nvSpPr>
      <xdr:spPr>
        <a:xfrm>
          <a:off x="15809820" y="29773804"/>
          <a:ext cx="304239" cy="2512247"/>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1174749</xdr:colOff>
      <xdr:row>15</xdr:row>
      <xdr:rowOff>63499</xdr:rowOff>
    </xdr:from>
    <xdr:ext cx="5109091" cy="779059"/>
    <xdr:sp macro="" textlink="">
      <xdr:nvSpPr>
        <xdr:cNvPr id="3" name="テキスト ボックス 2"/>
        <xdr:cNvSpPr txBox="1"/>
      </xdr:nvSpPr>
      <xdr:spPr>
        <a:xfrm>
          <a:off x="2751666" y="6593416"/>
          <a:ext cx="5109091"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座間市在住　在園児数</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2</xdr:col>
      <xdr:colOff>95251</xdr:colOff>
      <xdr:row>36</xdr:row>
      <xdr:rowOff>116416</xdr:rowOff>
    </xdr:from>
    <xdr:ext cx="5109091" cy="779059"/>
    <xdr:sp macro="" textlink="">
      <xdr:nvSpPr>
        <xdr:cNvPr id="8" name="テキスト ボックス 7"/>
        <xdr:cNvSpPr txBox="1"/>
      </xdr:nvSpPr>
      <xdr:spPr>
        <a:xfrm>
          <a:off x="3249084" y="17314333"/>
          <a:ext cx="5109091"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座間市在住　在園児数</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2</xdr:col>
      <xdr:colOff>977901</xdr:colOff>
      <xdr:row>43</xdr:row>
      <xdr:rowOff>162983</xdr:rowOff>
    </xdr:from>
    <xdr:ext cx="5109091" cy="779059"/>
    <xdr:sp macro="" textlink="">
      <xdr:nvSpPr>
        <xdr:cNvPr id="9" name="テキスト ボックス 8"/>
        <xdr:cNvSpPr txBox="1"/>
      </xdr:nvSpPr>
      <xdr:spPr>
        <a:xfrm>
          <a:off x="4131734" y="20916900"/>
          <a:ext cx="5109091"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座間市在住　在園児数</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1</xdr:col>
      <xdr:colOff>982133</xdr:colOff>
      <xdr:row>52</xdr:row>
      <xdr:rowOff>29633</xdr:rowOff>
    </xdr:from>
    <xdr:ext cx="5929828" cy="779059"/>
    <xdr:sp macro="" textlink="">
      <xdr:nvSpPr>
        <xdr:cNvPr id="10" name="テキスト ボックス 9"/>
        <xdr:cNvSpPr txBox="1"/>
      </xdr:nvSpPr>
      <xdr:spPr>
        <a:xfrm>
          <a:off x="2559050" y="25355550"/>
          <a:ext cx="5929828"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座間市内施設</a:t>
          </a:r>
          <a:r>
            <a:rPr kumimoji="1" lang="en-US" altLang="ja-JP" sz="3200" b="1">
              <a:solidFill>
                <a:srgbClr val="FF0000"/>
              </a:solidFill>
            </a:rPr>
            <a:t>【</a:t>
          </a:r>
          <a:r>
            <a:rPr kumimoji="1" lang="ja-JP" altLang="en-US" sz="3200" b="1">
              <a:solidFill>
                <a:srgbClr val="FF0000"/>
              </a:solidFill>
            </a:rPr>
            <a:t>のみ</a:t>
          </a:r>
          <a:r>
            <a:rPr kumimoji="1" lang="en-US" altLang="ja-JP" sz="3200" b="1">
              <a:solidFill>
                <a:srgbClr val="FF0000"/>
              </a:solidFill>
            </a:rPr>
            <a:t>】</a:t>
          </a:r>
          <a:r>
            <a:rPr kumimoji="1" lang="ja-JP" altLang="en-US" sz="3200" b="1">
              <a:solidFill>
                <a:srgbClr val="FF0000"/>
              </a:solidFill>
            </a:rPr>
            <a:t>対象</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1</xdr:col>
      <xdr:colOff>1049867</xdr:colOff>
      <xdr:row>61</xdr:row>
      <xdr:rowOff>76200</xdr:rowOff>
    </xdr:from>
    <xdr:ext cx="5929828" cy="779059"/>
    <xdr:sp macro="" textlink="">
      <xdr:nvSpPr>
        <xdr:cNvPr id="11" name="テキスト ボックス 10"/>
        <xdr:cNvSpPr txBox="1"/>
      </xdr:nvSpPr>
      <xdr:spPr>
        <a:xfrm>
          <a:off x="2626784" y="29974117"/>
          <a:ext cx="5929828"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座間市内施設</a:t>
          </a:r>
          <a:r>
            <a:rPr kumimoji="1" lang="en-US" altLang="ja-JP" sz="3200" b="1">
              <a:solidFill>
                <a:srgbClr val="FF0000"/>
              </a:solidFill>
            </a:rPr>
            <a:t>【</a:t>
          </a:r>
          <a:r>
            <a:rPr kumimoji="1" lang="ja-JP" altLang="en-US" sz="3200" b="1">
              <a:solidFill>
                <a:srgbClr val="FF0000"/>
              </a:solidFill>
            </a:rPr>
            <a:t>のみ</a:t>
          </a:r>
          <a:r>
            <a:rPr kumimoji="1" lang="en-US" altLang="ja-JP" sz="3200" b="1">
              <a:solidFill>
                <a:srgbClr val="FF0000"/>
              </a:solidFill>
            </a:rPr>
            <a:t>】</a:t>
          </a:r>
          <a:r>
            <a:rPr kumimoji="1" lang="ja-JP" altLang="en-US" sz="3200" b="1">
              <a:solidFill>
                <a:srgbClr val="FF0000"/>
              </a:solidFill>
            </a:rPr>
            <a:t>対象</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1</xdr:col>
      <xdr:colOff>1107017</xdr:colOff>
      <xdr:row>69</xdr:row>
      <xdr:rowOff>165100</xdr:rowOff>
    </xdr:from>
    <xdr:ext cx="5929828" cy="779059"/>
    <xdr:sp macro="" textlink="">
      <xdr:nvSpPr>
        <xdr:cNvPr id="15" name="テキスト ボックス 14"/>
        <xdr:cNvSpPr txBox="1"/>
      </xdr:nvSpPr>
      <xdr:spPr>
        <a:xfrm>
          <a:off x="2683934" y="34127017"/>
          <a:ext cx="5929828"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座間市内施設</a:t>
          </a:r>
          <a:r>
            <a:rPr kumimoji="1" lang="en-US" altLang="ja-JP" sz="3200" b="1">
              <a:solidFill>
                <a:srgbClr val="FF0000"/>
              </a:solidFill>
            </a:rPr>
            <a:t>【</a:t>
          </a:r>
          <a:r>
            <a:rPr kumimoji="1" lang="ja-JP" altLang="en-US" sz="3200" b="1">
              <a:solidFill>
                <a:srgbClr val="FF0000"/>
              </a:solidFill>
            </a:rPr>
            <a:t>のみ</a:t>
          </a:r>
          <a:r>
            <a:rPr kumimoji="1" lang="en-US" altLang="ja-JP" sz="3200" b="1">
              <a:solidFill>
                <a:srgbClr val="FF0000"/>
              </a:solidFill>
            </a:rPr>
            <a:t>】</a:t>
          </a:r>
          <a:r>
            <a:rPr kumimoji="1" lang="ja-JP" altLang="en-US" sz="3200" b="1">
              <a:solidFill>
                <a:srgbClr val="FF0000"/>
              </a:solidFill>
            </a:rPr>
            <a:t>対象</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1</xdr:col>
      <xdr:colOff>455084</xdr:colOff>
      <xdr:row>71</xdr:row>
      <xdr:rowOff>317500</xdr:rowOff>
    </xdr:from>
    <xdr:ext cx="12906097" cy="779059"/>
    <xdr:sp macro="" textlink="">
      <xdr:nvSpPr>
        <xdr:cNvPr id="16" name="テキスト ボックス 15"/>
        <xdr:cNvSpPr txBox="1"/>
      </xdr:nvSpPr>
      <xdr:spPr>
        <a:xfrm>
          <a:off x="2032001" y="35295417"/>
          <a:ext cx="12906097"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b="1">
              <a:solidFill>
                <a:srgbClr val="FF0000"/>
              </a:solidFill>
            </a:rPr>
            <a:t>【</a:t>
          </a:r>
          <a:r>
            <a:rPr kumimoji="1" lang="ja-JP" altLang="en-US" sz="3200" b="1">
              <a:solidFill>
                <a:srgbClr val="FF0000"/>
              </a:solidFill>
            </a:rPr>
            <a:t>在籍園児（座間市以外の児童も含む）の人数をお書きください</a:t>
          </a:r>
          <a:r>
            <a:rPr kumimoji="1" lang="en-US" altLang="ja-JP" sz="3200" b="1">
              <a:solidFill>
                <a:srgbClr val="FF0000"/>
              </a:solidFill>
            </a:rPr>
            <a:t>】</a:t>
          </a:r>
          <a:endParaRPr kumimoji="1" lang="ja-JP" altLang="en-US" sz="3200" b="1">
            <a:solidFill>
              <a:srgbClr val="FF0000"/>
            </a:solidFill>
          </a:endParaRPr>
        </a:p>
      </xdr:txBody>
    </xdr:sp>
    <xdr:clientData/>
  </xdr:oneCellAnchor>
  <xdr:oneCellAnchor>
    <xdr:from>
      <xdr:col>6</xdr:col>
      <xdr:colOff>205316</xdr:colOff>
      <xdr:row>1</xdr:row>
      <xdr:rowOff>141816</xdr:rowOff>
    </xdr:from>
    <xdr:ext cx="5480603" cy="779059"/>
    <xdr:sp macro="" textlink="">
      <xdr:nvSpPr>
        <xdr:cNvPr id="17" name="テキスト ボックス 16"/>
        <xdr:cNvSpPr txBox="1"/>
      </xdr:nvSpPr>
      <xdr:spPr>
        <a:xfrm>
          <a:off x="9666816" y="427566"/>
          <a:ext cx="5480603"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solidFill>
                <a:srgbClr val="FF0000"/>
              </a:solidFill>
            </a:rPr>
            <a:t>こちらへもご入力ください→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27147</xdr:colOff>
      <xdr:row>7</xdr:row>
      <xdr:rowOff>485775</xdr:rowOff>
    </xdr:from>
    <xdr:ext cx="4800599" cy="109260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11866" y="3986213"/>
          <a:ext cx="4800599" cy="1092607"/>
        </a:xfrm>
        <a:prstGeom prst="rect">
          <a:avLst/>
        </a:prstGeom>
        <a:noFill/>
        <a:ln w="41275">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メイリオ" panose="020B0604030504040204" pitchFamily="50" charset="-128"/>
              <a:ea typeface="メイリオ" panose="020B0604030504040204" pitchFamily="50" charset="-128"/>
            </a:rPr>
            <a:t>実施状況報告書を記載するにあたり、</a:t>
          </a:r>
          <a:endParaRPr kumimoji="1" lang="en-US" altLang="ja-JP" sz="2000">
            <a:latin typeface="メイリオ" panose="020B0604030504040204" pitchFamily="50" charset="-128"/>
            <a:ea typeface="メイリオ" panose="020B0604030504040204" pitchFamily="50" charset="-128"/>
          </a:endParaRPr>
        </a:p>
        <a:p>
          <a:r>
            <a:rPr kumimoji="1" lang="ja-JP" altLang="en-US" sz="2000">
              <a:latin typeface="メイリオ" panose="020B0604030504040204" pitchFamily="50" charset="-128"/>
              <a:ea typeface="メイリオ" panose="020B0604030504040204" pitchFamily="50" charset="-128"/>
            </a:rPr>
            <a:t>各園で適宜御活用ください。</a:t>
          </a:r>
          <a:endParaRPr kumimoji="1" lang="en-US" altLang="ja-JP" sz="2000">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20732</xdr:colOff>
      <xdr:row>55</xdr:row>
      <xdr:rowOff>25997</xdr:rowOff>
    </xdr:from>
    <xdr:to>
      <xdr:col>9</xdr:col>
      <xdr:colOff>324971</xdr:colOff>
      <xdr:row>56</xdr:row>
      <xdr:rowOff>493058</xdr:rowOff>
    </xdr:to>
    <xdr:sp macro="" textlink="">
      <xdr:nvSpPr>
        <xdr:cNvPr id="2" name="左中かっこ 1">
          <a:extLst>
            <a:ext uri="{FF2B5EF4-FFF2-40B4-BE49-F238E27FC236}">
              <a16:creationId xmlns:a16="http://schemas.microsoft.com/office/drawing/2014/main" id="{EDDD6E7B-E717-4F7C-8267-27E2210DA407}"/>
            </a:ext>
          </a:extLst>
        </xdr:cNvPr>
        <xdr:cNvSpPr/>
      </xdr:nvSpPr>
      <xdr:spPr>
        <a:xfrm>
          <a:off x="14247272" y="26673137"/>
          <a:ext cx="304239" cy="97569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57</xdr:row>
      <xdr:rowOff>25996</xdr:rowOff>
    </xdr:from>
    <xdr:to>
      <xdr:col>9</xdr:col>
      <xdr:colOff>311860</xdr:colOff>
      <xdr:row>60</xdr:row>
      <xdr:rowOff>11205</xdr:rowOff>
    </xdr:to>
    <xdr:sp macro="" textlink="">
      <xdr:nvSpPr>
        <xdr:cNvPr id="3" name="左中かっこ 2">
          <a:extLst>
            <a:ext uri="{FF2B5EF4-FFF2-40B4-BE49-F238E27FC236}">
              <a16:creationId xmlns:a16="http://schemas.microsoft.com/office/drawing/2014/main" id="{2F3D33CA-8D0E-4FA3-A23E-971B26733C0B}"/>
            </a:ext>
          </a:extLst>
        </xdr:cNvPr>
        <xdr:cNvSpPr/>
      </xdr:nvSpPr>
      <xdr:spPr>
        <a:xfrm>
          <a:off x="14239876" y="27682786"/>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64</xdr:row>
      <xdr:rowOff>25996</xdr:rowOff>
    </xdr:from>
    <xdr:to>
      <xdr:col>9</xdr:col>
      <xdr:colOff>311860</xdr:colOff>
      <xdr:row>67</xdr:row>
      <xdr:rowOff>11205</xdr:rowOff>
    </xdr:to>
    <xdr:sp macro="" textlink="">
      <xdr:nvSpPr>
        <xdr:cNvPr id="4" name="左中かっこ 3">
          <a:extLst>
            <a:ext uri="{FF2B5EF4-FFF2-40B4-BE49-F238E27FC236}">
              <a16:creationId xmlns:a16="http://schemas.microsoft.com/office/drawing/2014/main" id="{4465F0FC-947C-4DC4-8ECF-005E72FB6D7B}"/>
            </a:ext>
          </a:extLst>
        </xdr:cNvPr>
        <xdr:cNvSpPr/>
      </xdr:nvSpPr>
      <xdr:spPr>
        <a:xfrm>
          <a:off x="14239876" y="31216561"/>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90"/>
  <sheetViews>
    <sheetView tabSelected="1" view="pageBreakPreview" topLeftCell="A71" zoomScale="60" zoomScaleNormal="100" workbookViewId="0">
      <selection activeCell="G74" sqref="G74"/>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64" t="s">
        <v>163</v>
      </c>
      <c r="B1" s="165"/>
      <c r="C1" s="5"/>
      <c r="D1" s="5"/>
      <c r="K1" s="22" t="s">
        <v>8</v>
      </c>
      <c r="L1" s="157"/>
    </row>
    <row r="2" spans="1:23" ht="23" thickBot="1" x14ac:dyDescent="0.6">
      <c r="A2" s="166"/>
      <c r="B2" s="167"/>
      <c r="C2" s="5"/>
      <c r="D2" s="5"/>
      <c r="K2" s="1" t="s">
        <v>164</v>
      </c>
      <c r="L2" s="157"/>
    </row>
    <row r="3" spans="1:23" ht="23" thickTop="1" x14ac:dyDescent="0.55000000000000004">
      <c r="B3" s="5"/>
      <c r="C3" s="5"/>
      <c r="D3" s="5"/>
      <c r="K3" s="1" t="s">
        <v>71</v>
      </c>
      <c r="L3" s="157"/>
    </row>
    <row r="4" spans="1:23" ht="22.5" x14ac:dyDescent="0.55000000000000004">
      <c r="B4" s="5"/>
      <c r="C4" s="5"/>
      <c r="D4" s="5"/>
      <c r="K4" s="1" t="s">
        <v>72</v>
      </c>
      <c r="L4" s="157"/>
    </row>
    <row r="5" spans="1:23" ht="22.5" x14ac:dyDescent="0.55000000000000004">
      <c r="B5" s="5"/>
      <c r="C5" s="5"/>
      <c r="D5" s="5"/>
      <c r="K5" s="1" t="s">
        <v>10</v>
      </c>
      <c r="L5" s="158"/>
      <c r="R5" s="26"/>
      <c r="S5" s="26"/>
      <c r="T5" s="26"/>
    </row>
    <row r="6" spans="1:23" ht="40" customHeight="1" x14ac:dyDescent="0.55000000000000004">
      <c r="J6" s="122"/>
    </row>
    <row r="7" spans="1:23" ht="40" customHeight="1" x14ac:dyDescent="0.55000000000000004">
      <c r="D7" s="170" t="s">
        <v>245</v>
      </c>
      <c r="E7" s="170"/>
      <c r="F7" s="170"/>
      <c r="G7" s="170"/>
      <c r="H7" s="170"/>
    </row>
    <row r="8" spans="1:23" ht="40" customHeight="1" x14ac:dyDescent="0.55000000000000004">
      <c r="C8" s="8"/>
      <c r="D8" s="171" t="s">
        <v>197</v>
      </c>
      <c r="E8" s="171"/>
      <c r="F8" s="171"/>
      <c r="G8" s="171"/>
      <c r="H8" s="171"/>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134</v>
      </c>
      <c r="D11" s="161" t="s">
        <v>51</v>
      </c>
      <c r="E11" s="162"/>
      <c r="F11" s="163"/>
    </row>
    <row r="12" spans="1:23" ht="40" customHeight="1" x14ac:dyDescent="0.55000000000000004">
      <c r="B12" s="4" t="s">
        <v>0</v>
      </c>
      <c r="C12" s="14"/>
      <c r="D12" s="15"/>
      <c r="E12" s="4" t="s">
        <v>131</v>
      </c>
      <c r="F12" s="15"/>
    </row>
    <row r="13" spans="1:23" ht="40" customHeight="1" x14ac:dyDescent="0.55000000000000004">
      <c r="B13" s="4" t="s">
        <v>132</v>
      </c>
      <c r="C13" s="14"/>
      <c r="D13" s="15"/>
      <c r="E13" s="4" t="s">
        <v>131</v>
      </c>
      <c r="F13" s="15"/>
    </row>
    <row r="14" spans="1:23" ht="40" customHeight="1" x14ac:dyDescent="0.55000000000000004">
      <c r="B14" s="12" t="s">
        <v>133</v>
      </c>
      <c r="C14" s="14"/>
      <c r="D14" s="15"/>
      <c r="E14" s="4" t="s">
        <v>131</v>
      </c>
      <c r="F14" s="15"/>
    </row>
    <row r="16" spans="1:23" ht="40" customHeight="1" x14ac:dyDescent="0.55000000000000004">
      <c r="A16" s="6" t="s">
        <v>247</v>
      </c>
    </row>
    <row r="17" spans="1:18" ht="40" customHeight="1" x14ac:dyDescent="0.55000000000000004">
      <c r="A17" s="6" t="s">
        <v>135</v>
      </c>
    </row>
    <row r="18" spans="1:18" ht="40" customHeight="1" x14ac:dyDescent="0.55000000000000004">
      <c r="B18" s="6" t="s">
        <v>140</v>
      </c>
    </row>
    <row r="19" spans="1:18" ht="40" customHeight="1" x14ac:dyDescent="0.55000000000000004">
      <c r="B19" s="12" t="s">
        <v>44</v>
      </c>
      <c r="C19" s="12" t="s">
        <v>45</v>
      </c>
      <c r="D19" s="16" t="s">
        <v>137</v>
      </c>
      <c r="E19" s="16" t="s">
        <v>138</v>
      </c>
      <c r="F19" s="12" t="s">
        <v>43</v>
      </c>
      <c r="G19" s="12" t="s">
        <v>9</v>
      </c>
    </row>
    <row r="20" spans="1:18" ht="40" customHeight="1" x14ac:dyDescent="0.55000000000000004">
      <c r="B20" s="12" t="s">
        <v>54</v>
      </c>
      <c r="C20" s="12" t="s">
        <v>13</v>
      </c>
      <c r="D20" s="16" t="s">
        <v>49</v>
      </c>
      <c r="E20" s="16" t="s">
        <v>50</v>
      </c>
      <c r="F20" s="12" t="s">
        <v>48</v>
      </c>
      <c r="G20" s="12" t="s">
        <v>9</v>
      </c>
      <c r="N20" s="36"/>
      <c r="O20" s="145" t="s">
        <v>209</v>
      </c>
      <c r="P20" s="10">
        <f>G21*C22</f>
        <v>0</v>
      </c>
      <c r="Q20" s="10" t="s">
        <v>213</v>
      </c>
      <c r="R20" s="10">
        <f>IF(G21=0,0,G21*ROUNDDOWN(((1600000/K75)-400),-1))</f>
        <v>0</v>
      </c>
    </row>
    <row r="21" spans="1:18" ht="40" customHeight="1" x14ac:dyDescent="0.55000000000000004">
      <c r="B21" s="4" t="s">
        <v>65</v>
      </c>
      <c r="C21" s="23"/>
      <c r="D21" s="23"/>
      <c r="E21" s="23"/>
      <c r="F21" s="23"/>
      <c r="G21" s="19">
        <f>SUM(C21:F21)</f>
        <v>0</v>
      </c>
      <c r="N21" s="36"/>
      <c r="O21" s="36" t="s">
        <v>210</v>
      </c>
      <c r="P21" s="6">
        <f>D21*D23</f>
        <v>0</v>
      </c>
    </row>
    <row r="22" spans="1:18" ht="40" customHeight="1" x14ac:dyDescent="0.55000000000000004">
      <c r="B22" s="4" t="s">
        <v>46</v>
      </c>
      <c r="C22" s="17">
        <v>400</v>
      </c>
      <c r="D22" s="17">
        <v>400</v>
      </c>
      <c r="E22" s="17">
        <v>400</v>
      </c>
      <c r="F22" s="17">
        <v>400</v>
      </c>
      <c r="G22" s="18"/>
      <c r="N22" s="36"/>
      <c r="O22" s="36" t="s">
        <v>211</v>
      </c>
      <c r="P22" s="6">
        <f>E21*E23</f>
        <v>0</v>
      </c>
    </row>
    <row r="23" spans="1:18" ht="40" customHeight="1" x14ac:dyDescent="0.55000000000000004">
      <c r="B23" s="4" t="s">
        <v>47</v>
      </c>
      <c r="C23" s="17" t="s">
        <v>139</v>
      </c>
      <c r="D23" s="17">
        <v>150</v>
      </c>
      <c r="E23" s="17">
        <v>300</v>
      </c>
      <c r="F23" s="17">
        <v>450</v>
      </c>
      <c r="G23" s="18"/>
      <c r="N23" s="35"/>
      <c r="O23" s="35" t="s">
        <v>212</v>
      </c>
      <c r="P23" s="6">
        <f>F21*F23</f>
        <v>0</v>
      </c>
    </row>
    <row r="24" spans="1:18" ht="40" customHeight="1" x14ac:dyDescent="0.55000000000000004">
      <c r="B24" s="156" t="s">
        <v>111</v>
      </c>
    </row>
    <row r="25" spans="1:18" ht="40" customHeight="1" x14ac:dyDescent="0.55000000000000004">
      <c r="B25" s="6" t="s">
        <v>141</v>
      </c>
    </row>
    <row r="26" spans="1:18" ht="40" customHeight="1" x14ac:dyDescent="0.55000000000000004">
      <c r="B26" s="12" t="s">
        <v>44</v>
      </c>
      <c r="C26" s="12" t="s">
        <v>142</v>
      </c>
      <c r="D26" s="16" t="s">
        <v>143</v>
      </c>
      <c r="E26" s="16" t="s">
        <v>138</v>
      </c>
      <c r="F26" s="16" t="s">
        <v>144</v>
      </c>
      <c r="G26" s="12" t="s">
        <v>145</v>
      </c>
      <c r="H26" s="16" t="s">
        <v>147</v>
      </c>
      <c r="I26" s="16" t="s">
        <v>148</v>
      </c>
      <c r="J26" s="16" t="s">
        <v>146</v>
      </c>
      <c r="K26" s="12" t="s">
        <v>9</v>
      </c>
      <c r="L26" s="35"/>
      <c r="N26" s="144" t="s">
        <v>214</v>
      </c>
      <c r="O26" s="10">
        <f>(C27+D27+E27+F27)*C28</f>
        <v>0</v>
      </c>
      <c r="P26" s="35" t="s">
        <v>215</v>
      </c>
      <c r="Q26" s="6">
        <f>(G27+H27+I27+J27)*G28</f>
        <v>0</v>
      </c>
    </row>
    <row r="27" spans="1:18" ht="40" customHeight="1" x14ac:dyDescent="0.55000000000000004">
      <c r="B27" s="4" t="s">
        <v>65</v>
      </c>
      <c r="C27" s="23"/>
      <c r="D27" s="23"/>
      <c r="E27" s="23"/>
      <c r="F27" s="23"/>
      <c r="G27" s="23"/>
      <c r="H27" s="23"/>
      <c r="I27" s="23"/>
      <c r="J27" s="23"/>
      <c r="K27" s="19">
        <f>SUM(C27:J27)</f>
        <v>0</v>
      </c>
      <c r="L27" s="135"/>
      <c r="N27" s="36" t="s">
        <v>210</v>
      </c>
      <c r="O27" s="6">
        <f>D27*D29</f>
        <v>0</v>
      </c>
      <c r="P27" s="36" t="s">
        <v>210</v>
      </c>
      <c r="Q27" s="6">
        <f>H27*H29</f>
        <v>0</v>
      </c>
    </row>
    <row r="28" spans="1:18" ht="40" customHeight="1" x14ac:dyDescent="0.55000000000000004">
      <c r="B28" s="4" t="s">
        <v>46</v>
      </c>
      <c r="C28" s="17">
        <v>400</v>
      </c>
      <c r="D28" s="17">
        <v>400</v>
      </c>
      <c r="E28" s="17">
        <v>400</v>
      </c>
      <c r="F28" s="17">
        <v>400</v>
      </c>
      <c r="G28" s="17">
        <v>800</v>
      </c>
      <c r="H28" s="17">
        <v>800</v>
      </c>
      <c r="I28" s="17">
        <v>800</v>
      </c>
      <c r="J28" s="17">
        <v>800</v>
      </c>
      <c r="K28" s="18"/>
      <c r="L28" s="151"/>
      <c r="N28" s="36" t="s">
        <v>211</v>
      </c>
      <c r="O28" s="6">
        <f>E27*E29</f>
        <v>0</v>
      </c>
      <c r="P28" s="36" t="s">
        <v>211</v>
      </c>
      <c r="Q28" s="6">
        <f>I27*I29</f>
        <v>0</v>
      </c>
    </row>
    <row r="29" spans="1:18" ht="40" customHeight="1" x14ac:dyDescent="0.55000000000000004">
      <c r="B29" s="4" t="s">
        <v>47</v>
      </c>
      <c r="C29" s="17" t="s">
        <v>139</v>
      </c>
      <c r="D29" s="17">
        <v>100</v>
      </c>
      <c r="E29" s="17">
        <v>200</v>
      </c>
      <c r="F29" s="17">
        <v>300</v>
      </c>
      <c r="G29" s="17" t="s">
        <v>139</v>
      </c>
      <c r="H29" s="17">
        <v>150</v>
      </c>
      <c r="I29" s="17">
        <v>300</v>
      </c>
      <c r="J29" s="17">
        <v>450</v>
      </c>
      <c r="K29" s="18"/>
      <c r="L29" s="151"/>
      <c r="N29" s="35" t="s">
        <v>212</v>
      </c>
      <c r="O29" s="6">
        <f>F27*F29</f>
        <v>0</v>
      </c>
      <c r="P29" s="35" t="s">
        <v>212</v>
      </c>
      <c r="Q29" s="6">
        <f>J27*J29</f>
        <v>0</v>
      </c>
    </row>
    <row r="30" spans="1:18" ht="40" customHeight="1" x14ac:dyDescent="0.55000000000000004">
      <c r="B30" s="156" t="s">
        <v>111</v>
      </c>
    </row>
    <row r="31" spans="1:18" ht="40" customHeight="1" x14ac:dyDescent="0.55000000000000004">
      <c r="B31" s="6" t="s">
        <v>149</v>
      </c>
    </row>
    <row r="32" spans="1:18" ht="40" customHeight="1" x14ac:dyDescent="0.55000000000000004">
      <c r="B32" s="12" t="s">
        <v>44</v>
      </c>
      <c r="C32" s="12" t="s">
        <v>13</v>
      </c>
      <c r="D32" s="16" t="s">
        <v>49</v>
      </c>
      <c r="E32" s="16" t="s">
        <v>50</v>
      </c>
      <c r="F32" s="12" t="s">
        <v>48</v>
      </c>
      <c r="G32" s="12" t="s">
        <v>9</v>
      </c>
      <c r="N32" s="145" t="s">
        <v>13</v>
      </c>
      <c r="O32" s="10">
        <f>G33*C34</f>
        <v>0</v>
      </c>
    </row>
    <row r="33" spans="1:23" ht="40" customHeight="1" x14ac:dyDescent="0.55000000000000004">
      <c r="B33" s="4" t="s">
        <v>65</v>
      </c>
      <c r="C33" s="23"/>
      <c r="D33" s="23"/>
      <c r="E33" s="23"/>
      <c r="F33" s="23"/>
      <c r="G33" s="19">
        <f>SUM(C33:F33)</f>
        <v>0</v>
      </c>
      <c r="N33" s="36" t="s">
        <v>49</v>
      </c>
      <c r="O33" s="6">
        <f>D33*D35</f>
        <v>0</v>
      </c>
    </row>
    <row r="34" spans="1:23" ht="40" customHeight="1" x14ac:dyDescent="0.55000000000000004">
      <c r="B34" s="4" t="s">
        <v>46</v>
      </c>
      <c r="C34" s="17">
        <v>800</v>
      </c>
      <c r="D34" s="17">
        <v>800</v>
      </c>
      <c r="E34" s="17">
        <v>800</v>
      </c>
      <c r="F34" s="17">
        <v>800</v>
      </c>
      <c r="G34" s="18"/>
      <c r="N34" s="36" t="s">
        <v>50</v>
      </c>
      <c r="O34" s="6">
        <f>E33*E35</f>
        <v>0</v>
      </c>
    </row>
    <row r="35" spans="1:23" ht="40" customHeight="1" x14ac:dyDescent="0.55000000000000004">
      <c r="B35" s="4" t="s">
        <v>47</v>
      </c>
      <c r="C35" s="17" t="s">
        <v>139</v>
      </c>
      <c r="D35" s="17">
        <v>150</v>
      </c>
      <c r="E35" s="17">
        <v>300</v>
      </c>
      <c r="F35" s="17">
        <v>450</v>
      </c>
      <c r="G35" s="18"/>
      <c r="N35" s="35" t="s">
        <v>48</v>
      </c>
      <c r="O35" s="6">
        <f>F33*F35</f>
        <v>0</v>
      </c>
    </row>
    <row r="36" spans="1:23" ht="40" customHeight="1" x14ac:dyDescent="0.55000000000000004">
      <c r="B36" s="156" t="s">
        <v>111</v>
      </c>
    </row>
    <row r="38" spans="1:23" ht="40" customHeight="1" x14ac:dyDescent="0.55000000000000004">
      <c r="A38" s="6" t="s">
        <v>150</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c r="D40" s="23"/>
      <c r="E40" s="23"/>
      <c r="F40" s="23"/>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139</v>
      </c>
      <c r="D42" s="17">
        <v>150</v>
      </c>
      <c r="E42" s="17">
        <v>300</v>
      </c>
      <c r="F42" s="17">
        <v>450</v>
      </c>
      <c r="G42" s="18"/>
      <c r="N42" s="35" t="s">
        <v>48</v>
      </c>
      <c r="O42" s="6">
        <f>F40*F42</f>
        <v>0</v>
      </c>
    </row>
    <row r="43" spans="1:23" ht="40" customHeight="1" x14ac:dyDescent="0.55000000000000004">
      <c r="B43" s="156" t="s">
        <v>111</v>
      </c>
      <c r="O43" s="135" t="s">
        <v>218</v>
      </c>
      <c r="P43" s="135" t="s">
        <v>179</v>
      </c>
      <c r="Q43" s="135" t="s">
        <v>217</v>
      </c>
    </row>
    <row r="44" spans="1:23" ht="40" customHeight="1" x14ac:dyDescent="0.55000000000000004">
      <c r="N44" s="135" t="s">
        <v>216</v>
      </c>
      <c r="O44" s="6">
        <f>SUM(P20+O26+O32+O39)</f>
        <v>0</v>
      </c>
      <c r="P44" s="6">
        <f>SUM(R20+O26+O32+O39)</f>
        <v>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20"/>
      <c r="C46" s="20"/>
      <c r="D46" s="4" t="s">
        <v>9</v>
      </c>
      <c r="O46" s="10"/>
      <c r="P46" s="10"/>
      <c r="Q46" s="10"/>
      <c r="R46" s="10"/>
      <c r="S46" s="10"/>
      <c r="T46" s="10"/>
      <c r="U46" s="10"/>
      <c r="V46" s="10"/>
      <c r="W46" s="10"/>
    </row>
    <row r="47" spans="1:23" ht="40" customHeight="1" x14ac:dyDescent="0.55000000000000004">
      <c r="B47" s="4" t="s">
        <v>151</v>
      </c>
      <c r="C47" s="23"/>
      <c r="D47" s="19">
        <f>SUM(C47)</f>
        <v>0</v>
      </c>
      <c r="O47" s="32">
        <f>D47*C48</f>
        <v>0</v>
      </c>
      <c r="P47" s="10"/>
      <c r="Q47" s="10"/>
      <c r="R47" s="10"/>
      <c r="S47" s="10"/>
      <c r="T47" s="10"/>
      <c r="U47" s="10"/>
      <c r="V47" s="10"/>
      <c r="W47" s="10"/>
    </row>
    <row r="48" spans="1:23" ht="40" customHeight="1" x14ac:dyDescent="0.55000000000000004">
      <c r="B48" s="4" t="s">
        <v>136</v>
      </c>
      <c r="C48" s="17">
        <v>4000</v>
      </c>
      <c r="D48" s="20"/>
      <c r="O48" s="10"/>
      <c r="P48" s="10"/>
      <c r="Q48" s="10"/>
      <c r="R48" s="10"/>
      <c r="S48" s="10"/>
      <c r="T48" s="10"/>
      <c r="U48" s="10"/>
      <c r="V48" s="10"/>
      <c r="W48" s="10"/>
    </row>
    <row r="49" spans="1:25" ht="40" customHeight="1" x14ac:dyDescent="0.55000000000000004">
      <c r="O49" s="10"/>
      <c r="P49" s="10"/>
      <c r="Q49" s="10"/>
      <c r="R49" s="10"/>
      <c r="S49" s="10"/>
      <c r="T49" s="10"/>
      <c r="U49" s="10"/>
      <c r="V49" s="10"/>
      <c r="W49" s="10"/>
    </row>
    <row r="51" spans="1:25" ht="40" customHeight="1" x14ac:dyDescent="0.55000000000000004">
      <c r="A51" s="10" t="s">
        <v>53</v>
      </c>
      <c r="B51" s="10"/>
    </row>
    <row r="52" spans="1:25" ht="40" customHeight="1" x14ac:dyDescent="0.55000000000000004">
      <c r="A52" s="10" t="s">
        <v>240</v>
      </c>
    </row>
    <row r="53" spans="1:25" ht="40" customHeight="1" x14ac:dyDescent="0.55000000000000004">
      <c r="A53" s="6" t="s">
        <v>97</v>
      </c>
      <c r="I53" s="173" t="s">
        <v>161</v>
      </c>
      <c r="J53" s="175"/>
      <c r="K53" s="13"/>
      <c r="N53" s="5"/>
      <c r="O53" s="6">
        <f>IF(AND(K53="有",K54="すべて",K77&gt;2000,OR(K56="○",K57="○"),K58="○",K59="○"),2892400,IF(AND(K53="有",K54="2分の1以上",K77&gt;2000,OR(K56="○",K57="○"),K58="○",K60="○"),1446200,0))</f>
        <v>0</v>
      </c>
      <c r="Q53" s="5" t="s">
        <v>180</v>
      </c>
    </row>
    <row r="54" spans="1:25" ht="40" customHeight="1" x14ac:dyDescent="0.55000000000000004">
      <c r="J54" s="3" t="s">
        <v>159</v>
      </c>
      <c r="K54" s="13"/>
      <c r="N54" s="5"/>
      <c r="Q54" s="5" t="s">
        <v>185</v>
      </c>
    </row>
    <row r="55" spans="1:25" ht="40" customHeight="1" x14ac:dyDescent="0.55000000000000004">
      <c r="B55" s="6" t="s">
        <v>64</v>
      </c>
      <c r="Q55" s="6" t="s">
        <v>186</v>
      </c>
    </row>
    <row r="56" spans="1:25" ht="40" customHeight="1" x14ac:dyDescent="0.55000000000000004">
      <c r="B56" s="6" t="s">
        <v>152</v>
      </c>
      <c r="C56" s="5"/>
      <c r="D56" s="5"/>
      <c r="E56" s="5"/>
      <c r="F56" s="5"/>
      <c r="G56" s="5"/>
      <c r="H56" s="5"/>
      <c r="I56" s="2" t="s">
        <v>157</v>
      </c>
      <c r="J56" s="5"/>
      <c r="K56" s="13"/>
      <c r="Q56" s="6" t="s">
        <v>180</v>
      </c>
    </row>
    <row r="57" spans="1:25" ht="40" customHeight="1" x14ac:dyDescent="0.55000000000000004">
      <c r="B57" s="6" t="s">
        <v>153</v>
      </c>
      <c r="C57" s="5"/>
      <c r="D57" s="5"/>
      <c r="E57" s="5"/>
      <c r="F57" s="5"/>
      <c r="G57" s="5"/>
      <c r="H57" s="5"/>
      <c r="I57" s="5"/>
      <c r="J57" s="5"/>
      <c r="K57" s="13"/>
      <c r="Q57" s="6" t="s">
        <v>183</v>
      </c>
    </row>
    <row r="58" spans="1:25" ht="40" customHeight="1" x14ac:dyDescent="0.55000000000000004">
      <c r="B58" s="6" t="s">
        <v>154</v>
      </c>
      <c r="C58" s="5"/>
      <c r="D58" s="5"/>
      <c r="E58" s="5"/>
      <c r="F58" s="5"/>
      <c r="G58" s="5"/>
      <c r="H58" s="5"/>
      <c r="I58" s="5"/>
      <c r="J58" s="5"/>
      <c r="K58" s="13"/>
      <c r="Q58" s="6" t="s">
        <v>184</v>
      </c>
      <c r="R58" s="11"/>
    </row>
    <row r="59" spans="1:25" ht="40" customHeight="1" x14ac:dyDescent="0.55000000000000004">
      <c r="B59" s="169" t="s">
        <v>155</v>
      </c>
      <c r="C59" s="169"/>
      <c r="D59" s="169"/>
      <c r="E59" s="169"/>
      <c r="F59" s="169"/>
      <c r="G59" s="169"/>
      <c r="H59" s="169"/>
      <c r="I59" s="33" t="s">
        <v>158</v>
      </c>
      <c r="J59" s="5"/>
      <c r="K59" s="13"/>
      <c r="Q59" s="6" t="s">
        <v>185</v>
      </c>
      <c r="R59" s="6" t="s">
        <v>186</v>
      </c>
      <c r="S59" s="6" t="s">
        <v>185</v>
      </c>
      <c r="T59" s="6" t="s">
        <v>186</v>
      </c>
      <c r="W59" s="27"/>
      <c r="X59" s="7"/>
      <c r="Y59" s="7"/>
    </row>
    <row r="60" spans="1:25" ht="40" customHeight="1" x14ac:dyDescent="0.55000000000000004">
      <c r="B60" s="169" t="s">
        <v>156</v>
      </c>
      <c r="C60" s="169"/>
      <c r="D60" s="169"/>
      <c r="E60" s="169"/>
      <c r="F60" s="169"/>
      <c r="G60" s="169"/>
      <c r="H60" s="169"/>
      <c r="I60" s="5"/>
      <c r="J60" s="5"/>
      <c r="K60" s="13"/>
      <c r="Q60" s="6" t="s">
        <v>183</v>
      </c>
      <c r="R60" s="6" t="s">
        <v>184</v>
      </c>
      <c r="S60" s="6" t="s">
        <v>183</v>
      </c>
      <c r="T60" s="6" t="s">
        <v>183</v>
      </c>
      <c r="W60" s="27"/>
      <c r="X60" s="7"/>
      <c r="Y60" s="7"/>
    </row>
    <row r="61" spans="1:25" ht="40" customHeight="1" x14ac:dyDescent="0.55000000000000004">
      <c r="S61" s="6" t="s">
        <v>184</v>
      </c>
      <c r="T61" s="6" t="s">
        <v>184</v>
      </c>
      <c r="V61" s="5"/>
      <c r="W61" s="5"/>
      <c r="X61" s="5"/>
      <c r="Y61" s="5"/>
    </row>
    <row r="62" spans="1:25" ht="40" customHeight="1" x14ac:dyDescent="0.55000000000000004">
      <c r="A62" s="6" t="s">
        <v>98</v>
      </c>
      <c r="I62" s="173" t="s">
        <v>161</v>
      </c>
      <c r="J62" s="175"/>
      <c r="K62" s="13"/>
      <c r="N62" s="5"/>
      <c r="O62" s="6">
        <f>IF(AND(K63="6月未満",K65="○",K66="○",K67="○"),691600,IF(AND(K63="6月以上",K65="○",K66="○",K67="○"),1383200,0))</f>
        <v>0</v>
      </c>
      <c r="Q62" s="6" t="s">
        <v>180</v>
      </c>
    </row>
    <row r="63" spans="1:25" ht="40" customHeight="1" x14ac:dyDescent="0.55000000000000004">
      <c r="I63" s="173" t="s">
        <v>162</v>
      </c>
      <c r="J63" s="174"/>
      <c r="K63" s="13"/>
      <c r="N63" s="5"/>
      <c r="Q63" s="6" t="s">
        <v>181</v>
      </c>
    </row>
    <row r="64" spans="1:25" ht="40" customHeight="1" x14ac:dyDescent="0.55000000000000004">
      <c r="B64" s="6" t="s">
        <v>64</v>
      </c>
      <c r="Q64" s="6" t="s">
        <v>182</v>
      </c>
    </row>
    <row r="65" spans="1:25" ht="40" customHeight="1" x14ac:dyDescent="0.55000000000000004">
      <c r="B65" s="6" t="s">
        <v>160</v>
      </c>
      <c r="C65" s="5"/>
      <c r="D65" s="5"/>
      <c r="E65" s="5"/>
      <c r="F65" s="5"/>
      <c r="G65" s="5"/>
      <c r="H65" s="5"/>
      <c r="I65" s="5"/>
      <c r="J65" s="5"/>
      <c r="K65" s="13"/>
      <c r="Q65" s="6" t="s">
        <v>180</v>
      </c>
    </row>
    <row r="66" spans="1:25" ht="40" customHeight="1" x14ac:dyDescent="0.55000000000000004">
      <c r="B66" s="168" t="s">
        <v>165</v>
      </c>
      <c r="C66" s="168"/>
      <c r="D66" s="168"/>
      <c r="E66" s="168"/>
      <c r="I66" s="33" t="s">
        <v>158</v>
      </c>
      <c r="J66" s="5"/>
      <c r="K66" s="13"/>
      <c r="Q66" s="6" t="s">
        <v>183</v>
      </c>
    </row>
    <row r="67" spans="1:25" ht="40" customHeight="1" x14ac:dyDescent="0.55000000000000004">
      <c r="B67" s="159" t="s">
        <v>166</v>
      </c>
      <c r="C67" s="159"/>
      <c r="D67" s="159"/>
      <c r="E67" s="159"/>
      <c r="I67" s="5"/>
      <c r="J67" s="5"/>
      <c r="K67" s="13"/>
      <c r="Q67" s="6" t="s">
        <v>184</v>
      </c>
      <c r="X67" s="7"/>
      <c r="Y67" s="7">
        <f>X67*1/2</f>
        <v>0</v>
      </c>
    </row>
    <row r="68" spans="1:25" ht="40" customHeight="1" x14ac:dyDescent="0.55000000000000004">
      <c r="B68" s="21"/>
      <c r="D68" s="10"/>
      <c r="W68" s="5"/>
      <c r="X68" s="5"/>
      <c r="Y68" s="5" t="s">
        <v>15</v>
      </c>
    </row>
    <row r="70" spans="1:25" ht="40" customHeight="1" x14ac:dyDescent="0.55000000000000004">
      <c r="A70" s="6" t="s">
        <v>112</v>
      </c>
      <c r="I70" s="173" t="s">
        <v>161</v>
      </c>
      <c r="J70" s="175"/>
      <c r="K70" s="13"/>
      <c r="N70" s="5"/>
      <c r="O70" s="37">
        <f>IF(K70="有",4000000,0)</f>
        <v>0</v>
      </c>
      <c r="Q70" s="11"/>
      <c r="R70" s="11"/>
      <c r="V70" s="5"/>
      <c r="W70" s="5"/>
      <c r="X70" s="5"/>
      <c r="Y70" s="5"/>
    </row>
    <row r="72" spans="1:25" ht="40" customHeight="1" x14ac:dyDescent="0.55000000000000004">
      <c r="W72" s="5"/>
      <c r="X72" s="5"/>
      <c r="Y72" s="5"/>
    </row>
    <row r="73" spans="1:25" ht="40" customHeight="1" x14ac:dyDescent="0.55000000000000004">
      <c r="A73" s="6" t="s">
        <v>113</v>
      </c>
      <c r="V73" s="28"/>
    </row>
    <row r="74" spans="1:25" ht="40" customHeight="1" x14ac:dyDescent="0.55000000000000004">
      <c r="B74" s="6" t="s">
        <v>207</v>
      </c>
      <c r="K74" s="23"/>
    </row>
    <row r="75" spans="1:25" ht="40" customHeight="1" x14ac:dyDescent="0.55000000000000004">
      <c r="B75" s="6" t="s">
        <v>241</v>
      </c>
      <c r="K75" s="23"/>
    </row>
    <row r="76" spans="1:25" ht="40" customHeight="1" x14ac:dyDescent="0.55000000000000004">
      <c r="B76" s="172" t="s">
        <v>168</v>
      </c>
      <c r="C76" s="172"/>
      <c r="D76" s="172"/>
      <c r="E76" s="172"/>
      <c r="F76" s="172"/>
      <c r="G76" s="172"/>
      <c r="P76" s="32"/>
      <c r="Q76" s="32"/>
      <c r="R76" s="32"/>
      <c r="S76" s="32"/>
    </row>
    <row r="77" spans="1:25" ht="40" customHeight="1" x14ac:dyDescent="0.55000000000000004">
      <c r="B77" s="6" t="s">
        <v>208</v>
      </c>
      <c r="K77" s="23"/>
      <c r="V77" s="28"/>
    </row>
    <row r="78" spans="1:25" ht="40" customHeight="1" x14ac:dyDescent="0.55000000000000004">
      <c r="B78" s="40"/>
      <c r="C78" s="40"/>
      <c r="D78" s="40"/>
      <c r="E78" s="40"/>
      <c r="F78" s="40"/>
      <c r="P78" s="32"/>
      <c r="Q78" s="32"/>
      <c r="R78" s="32"/>
      <c r="S78" s="32"/>
    </row>
    <row r="79" spans="1:25" ht="40" customHeight="1" x14ac:dyDescent="0.55000000000000004">
      <c r="B79" s="6" t="s">
        <v>196</v>
      </c>
      <c r="K79" s="23"/>
    </row>
    <row r="81" spans="2:22" ht="40" customHeight="1" x14ac:dyDescent="0.55000000000000004">
      <c r="B81" s="6" t="s">
        <v>169</v>
      </c>
      <c r="K81" s="25">
        <f>IF(K74&lt;2000,IF(P44&lt;=Q44,SUM(P44,P21:P23,O27:O29,Q26:Q29,O33:O35,O40:O42,O47,O53,O62,O70),SUM(Q44,P21:P23,O27:O29,Q26:Q29,O33:O35,O40:O42,O47,O53,O62,O70)),IF(O44&lt;=Q44,SUM(O44,P21:P23,O27:O29,Q26:Q29,O33:O35,O40:O42,O47,O53,O62,O70),SUM(Q44,P21:P23,O27:O29,Q26:Q29,O33:O35,O40:O42,O47,O53,O62,O70)))</f>
        <v>0</v>
      </c>
      <c r="P81" s="30"/>
      <c r="Q81" s="30"/>
      <c r="R81" s="29"/>
      <c r="V81" s="29"/>
    </row>
    <row r="82" spans="2:22" ht="40" customHeight="1" x14ac:dyDescent="0.55000000000000004">
      <c r="P82" s="30"/>
      <c r="Q82" s="30"/>
      <c r="R82" s="29"/>
    </row>
    <row r="83" spans="2:22" ht="40" customHeight="1" x14ac:dyDescent="0.55000000000000004">
      <c r="B83" s="6" t="s">
        <v>170</v>
      </c>
      <c r="K83" s="24"/>
      <c r="P83" s="30"/>
      <c r="Q83" s="30"/>
      <c r="R83" s="29"/>
    </row>
    <row r="84" spans="2:22" ht="40" customHeight="1" x14ac:dyDescent="0.55000000000000004">
      <c r="B84" s="176" t="s">
        <v>172</v>
      </c>
      <c r="C84" s="177"/>
      <c r="D84" s="177"/>
      <c r="E84" s="177"/>
      <c r="F84" s="6" t="s">
        <v>171</v>
      </c>
    </row>
    <row r="85" spans="2:22" ht="40" customHeight="1" x14ac:dyDescent="0.55000000000000004">
      <c r="C85" s="10"/>
    </row>
    <row r="86" spans="2:22" ht="40" customHeight="1" x14ac:dyDescent="0.55000000000000004">
      <c r="B86" s="159" t="s">
        <v>173</v>
      </c>
      <c r="C86" s="160"/>
      <c r="K86" s="24"/>
      <c r="P86" s="30"/>
      <c r="Q86" s="30"/>
      <c r="R86" s="29"/>
    </row>
    <row r="87" spans="2:22" ht="40" customHeight="1" x14ac:dyDescent="0.55000000000000004">
      <c r="B87" s="34"/>
    </row>
    <row r="88" spans="2:22" ht="40" customHeight="1" x14ac:dyDescent="0.55000000000000004">
      <c r="B88" s="6" t="s">
        <v>174</v>
      </c>
      <c r="C88" s="10"/>
      <c r="K88" s="25">
        <f>K83-K86</f>
        <v>0</v>
      </c>
      <c r="P88" s="31"/>
      <c r="Q88" s="31"/>
      <c r="R88" s="31"/>
    </row>
    <row r="90" spans="2:22" ht="40" customHeight="1" x14ac:dyDescent="0.55000000000000004">
      <c r="B90" s="6" t="s">
        <v>175</v>
      </c>
      <c r="K90" s="25">
        <f>IF(K81&gt;=K88,K88,K81)</f>
        <v>0</v>
      </c>
      <c r="P90" s="31"/>
      <c r="Q90" s="31"/>
      <c r="R90" s="31"/>
    </row>
  </sheetData>
  <mergeCells count="15">
    <mergeCell ref="I63:J63"/>
    <mergeCell ref="I53:J53"/>
    <mergeCell ref="I62:J62"/>
    <mergeCell ref="I70:J70"/>
    <mergeCell ref="B84:E84"/>
    <mergeCell ref="B86:C86"/>
    <mergeCell ref="D11:F11"/>
    <mergeCell ref="A1:B2"/>
    <mergeCell ref="B66:E66"/>
    <mergeCell ref="B67:E67"/>
    <mergeCell ref="B59:H59"/>
    <mergeCell ref="B60:H60"/>
    <mergeCell ref="D7:H7"/>
    <mergeCell ref="D8:H8"/>
    <mergeCell ref="B76:G76"/>
  </mergeCells>
  <phoneticPr fontId="1"/>
  <conditionalFormatting sqref="K53">
    <cfRule type="expression" dxfId="31" priority="22">
      <formula>AND($K$53="有",$K$77&lt;2000)</formula>
    </cfRule>
  </conditionalFormatting>
  <conditionalFormatting sqref="K54 K56:K60">
    <cfRule type="expression" dxfId="30" priority="17">
      <formula>$K$53=""</formula>
    </cfRule>
  </conditionalFormatting>
  <conditionalFormatting sqref="K62">
    <cfRule type="expression" dxfId="29" priority="14">
      <formula>OR($K$65="×",$K$66="×",$K$67="×")</formula>
    </cfRule>
  </conditionalFormatting>
  <conditionalFormatting sqref="K63 K65:K67">
    <cfRule type="expression" dxfId="28" priority="16">
      <formula>$K$62=""</formula>
    </cfRule>
  </conditionalFormatting>
  <conditionalFormatting sqref="K74">
    <cfRule type="expression" dxfId="27" priority="3">
      <formula>$K$74&lt;($G$21+$K$27)</formula>
    </cfRule>
    <cfRule type="expression" dxfId="26" priority="4">
      <formula>$K$74&lt;$K$75</formula>
    </cfRule>
    <cfRule type="expression" dxfId="25" priority="21">
      <formula>$K$77&lt;$K$74</formula>
    </cfRule>
  </conditionalFormatting>
  <conditionalFormatting sqref="K74:K75">
    <cfRule type="expression" dxfId="24" priority="2">
      <formula>$K$77=""</formula>
    </cfRule>
  </conditionalFormatting>
  <conditionalFormatting sqref="K75">
    <cfRule type="expression" dxfId="23" priority="1">
      <formula>$K$75&lt;$G$21</formula>
    </cfRule>
    <cfRule type="expression" dxfId="22" priority="8">
      <formula>$K$77&lt;$K$75</formula>
    </cfRule>
  </conditionalFormatting>
  <conditionalFormatting sqref="K77">
    <cfRule type="expression" dxfId="21" priority="5">
      <formula>$K$53=""</formula>
    </cfRule>
    <cfRule type="expression" dxfId="20" priority="6">
      <formula>$K$77&lt;($G$21+$K$27+$G$33)</formula>
    </cfRule>
    <cfRule type="expression" dxfId="19" priority="10">
      <formula>$K$77&lt;$K$75</formula>
    </cfRule>
    <cfRule type="expression" dxfId="18" priority="13">
      <formula>$K$77&lt;$K$74</formula>
    </cfRule>
  </conditionalFormatting>
  <conditionalFormatting sqref="K79">
    <cfRule type="expression" dxfId="17" priority="9">
      <formula>$K$79&lt;$C$47</formula>
    </cfRule>
  </conditionalFormatting>
  <dataValidations count="13">
    <dataValidation type="list" allowBlank="1" showInputMessage="1" showErrorMessage="1" sqref="S54">
      <formula1>"　,すべて,2分の１以上"</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R3:T3 L3">
      <formula1>"公立,私立"</formula1>
    </dataValidation>
    <dataValidation type="list" allowBlank="1" showInputMessage="1" showErrorMessage="1" sqref="S62:S63 Q70:S70 S53">
      <formula1>"　,有"</formula1>
    </dataValidation>
    <dataValidation type="list" allowBlank="1" showInputMessage="1" showErrorMessage="1" sqref="S65:S67 R58 S56:S58">
      <formula1>"　 ,◯,✕"</formula1>
    </dataValidation>
    <dataValidation type="list" allowBlank="1" showInputMessage="1" showErrorMessage="1" sqref="S68">
      <formula1>" 　 ,6月未満,6月以上"</formula1>
    </dataValidation>
    <dataValidation type="list" allowBlank="1" showInputMessage="1" showErrorMessage="1" sqref="K60">
      <formula1>OFFSET($S$60,,MATCH($K$54,$S$59:$T$59,0)-1,2)</formula1>
    </dataValidation>
    <dataValidation type="list" allowBlank="1" showInputMessage="1" showErrorMessage="1" sqref="K62 K53 K70">
      <formula1>",有"</formula1>
    </dataValidation>
    <dataValidation type="list" allowBlank="1" showInputMessage="1" showErrorMessage="1" sqref="K54">
      <formula1>OFFSET($Q$54,,MATCH($K$53,$Q$53:$R$53,0)-1,2)</formula1>
    </dataValidation>
    <dataValidation type="list" allowBlank="1" showInputMessage="1" showErrorMessage="1" sqref="K63">
      <formula1>OFFSET($Q$63,,MATCH($K$62,$Q$62:$R$62,0)-1,2)</formula1>
    </dataValidation>
    <dataValidation type="list" allowBlank="1" showInputMessage="1" showErrorMessage="1" sqref="K65:K67">
      <formula1>OFFSET($Q$66,,MATCH($K$62,$Q$65:$R$65,0)-1,2)</formula1>
    </dataValidation>
    <dataValidation type="list" allowBlank="1" showInputMessage="1" showErrorMessage="1" sqref="K56:K58">
      <formula1>OFFSET($Q$57,,MATCH($K$53,$Q$56:$R$56,0)-1,2)</formula1>
    </dataValidation>
    <dataValidation type="list" allowBlank="1" showInputMessage="1" showErrorMessage="1" sqref="K59">
      <formula1>OFFSET($Q$60,,MATCH($K$54,$Q$59:$R$59,0)-1,1)</formula1>
    </dataValidation>
  </dataValidations>
  <pageMargins left="0.7" right="0.7" top="0.75" bottom="0.75" header="0.3" footer="0.3"/>
  <pageSetup paperSize="9" scale="29" fitToHeight="0" orientation="portrait" horizontalDpi="300" verticalDpi="300" r:id="rId1"/>
  <rowBreaks count="2" manualBreakCount="2">
    <brk id="49" max="11" man="1"/>
    <brk id="91"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60"/>
  <sheetViews>
    <sheetView view="pageBreakPreview" zoomScale="70" zoomScaleNormal="100" zoomScaleSheetLayoutView="70" workbookViewId="0">
      <selection activeCell="D8" sqref="D8:H8"/>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64" t="s">
        <v>176</v>
      </c>
      <c r="B1" s="165"/>
      <c r="C1" s="5"/>
      <c r="D1" s="5"/>
      <c r="H1" s="3"/>
      <c r="I1" s="149"/>
      <c r="J1" s="147" t="s">
        <v>8</v>
      </c>
      <c r="K1" s="137"/>
    </row>
    <row r="2" spans="1:22" ht="23" thickBot="1" x14ac:dyDescent="0.6">
      <c r="A2" s="166"/>
      <c r="B2" s="167"/>
      <c r="C2" s="5"/>
      <c r="D2" s="5"/>
      <c r="H2" s="3"/>
      <c r="I2" s="149"/>
      <c r="J2" s="148" t="s">
        <v>164</v>
      </c>
      <c r="K2" s="137"/>
    </row>
    <row r="3" spans="1:22" ht="23" thickTop="1" x14ac:dyDescent="0.55000000000000004">
      <c r="B3" s="5"/>
      <c r="C3" s="5"/>
      <c r="D3" s="5"/>
      <c r="H3" s="3"/>
      <c r="I3" s="149"/>
      <c r="J3" s="148" t="s">
        <v>71</v>
      </c>
      <c r="K3" s="137"/>
    </row>
    <row r="4" spans="1:22" ht="22.5" x14ac:dyDescent="0.55000000000000004">
      <c r="B4" s="5"/>
      <c r="C4" s="5"/>
      <c r="D4" s="5"/>
      <c r="H4" s="3"/>
      <c r="I4" s="149"/>
      <c r="J4" s="148" t="s">
        <v>72</v>
      </c>
      <c r="K4" s="137"/>
    </row>
    <row r="5" spans="1:22" ht="22.5" x14ac:dyDescent="0.55000000000000004">
      <c r="B5" s="5"/>
      <c r="C5" s="5"/>
      <c r="D5" s="5"/>
      <c r="H5" s="3"/>
      <c r="I5" s="150"/>
      <c r="J5" s="148" t="s">
        <v>10</v>
      </c>
      <c r="K5" s="153"/>
      <c r="P5" s="26"/>
      <c r="Q5" s="26"/>
      <c r="R5" s="26"/>
    </row>
    <row r="7" spans="1:22" ht="40" customHeight="1" x14ac:dyDescent="0.55000000000000004">
      <c r="D7" s="170" t="s">
        <v>246</v>
      </c>
      <c r="E7" s="170"/>
      <c r="F7" s="170"/>
      <c r="G7" s="170"/>
      <c r="H7" s="170"/>
      <c r="N7" s="6"/>
      <c r="O7" s="37"/>
    </row>
    <row r="8" spans="1:22" ht="40" customHeight="1" x14ac:dyDescent="0.55000000000000004">
      <c r="D8" s="171" t="s">
        <v>197</v>
      </c>
      <c r="E8" s="171"/>
      <c r="F8" s="171"/>
      <c r="G8" s="171"/>
      <c r="H8" s="171"/>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134</v>
      </c>
      <c r="D11" s="161" t="s">
        <v>51</v>
      </c>
      <c r="E11" s="162"/>
      <c r="F11" s="163"/>
    </row>
    <row r="12" spans="1:22" ht="40" customHeight="1" x14ac:dyDescent="0.55000000000000004">
      <c r="B12" s="4" t="s">
        <v>0</v>
      </c>
      <c r="C12" s="14"/>
      <c r="D12" s="15"/>
      <c r="E12" s="4" t="s">
        <v>131</v>
      </c>
      <c r="F12" s="15"/>
    </row>
    <row r="13" spans="1:22" ht="40" customHeight="1" x14ac:dyDescent="0.55000000000000004">
      <c r="B13" s="4" t="s">
        <v>132</v>
      </c>
      <c r="C13" s="14"/>
      <c r="D13" s="15"/>
      <c r="E13" s="4" t="s">
        <v>131</v>
      </c>
      <c r="F13" s="15"/>
    </row>
    <row r="14" spans="1:22" ht="40" customHeight="1" x14ac:dyDescent="0.55000000000000004">
      <c r="B14" s="12" t="s">
        <v>133</v>
      </c>
      <c r="C14" s="14"/>
      <c r="D14" s="15"/>
      <c r="E14" s="4" t="s">
        <v>131</v>
      </c>
      <c r="F14" s="15"/>
    </row>
    <row r="16" spans="1:22" ht="40" customHeight="1" x14ac:dyDescent="0.55000000000000004">
      <c r="A16" s="6" t="s">
        <v>242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227</v>
      </c>
      <c r="M18" s="35" t="s">
        <v>13</v>
      </c>
      <c r="N18" s="37">
        <f>C19*C20</f>
        <v>0</v>
      </c>
    </row>
    <row r="19" spans="1:14" ht="40" customHeight="1" x14ac:dyDescent="0.55000000000000004">
      <c r="B19" s="4" t="s">
        <v>65</v>
      </c>
      <c r="C19" s="23"/>
      <c r="D19" s="23"/>
      <c r="E19" s="23"/>
      <c r="F19" s="23"/>
      <c r="G19" s="19">
        <f>SUM(C19:F19)</f>
        <v>0</v>
      </c>
      <c r="I19" s="4"/>
      <c r="J19" s="4" t="s">
        <v>136</v>
      </c>
      <c r="K19" s="4" t="s">
        <v>220</v>
      </c>
      <c r="M19" s="36" t="s">
        <v>49</v>
      </c>
      <c r="N19" s="37">
        <f>D19*(D20+D21)</f>
        <v>0</v>
      </c>
    </row>
    <row r="20" spans="1:14" ht="40" customHeight="1" x14ac:dyDescent="0.55000000000000004">
      <c r="B20" s="133" t="s">
        <v>198</v>
      </c>
      <c r="C20" s="17">
        <f>IF($J$48&gt;=1500,2650,2250)</f>
        <v>2250</v>
      </c>
      <c r="D20" s="17">
        <f>IF($J$48&gt;=1500,2650,2250)</f>
        <v>2250</v>
      </c>
      <c r="E20" s="17">
        <f>IF($J$48&gt;=1500,2650,2250)</f>
        <v>2250</v>
      </c>
      <c r="F20" s="17">
        <f>IF($J$48&gt;=1500,2650,2250)</f>
        <v>2250</v>
      </c>
      <c r="G20" s="18"/>
      <c r="H20" s="152"/>
      <c r="I20" s="154" t="s">
        <v>221</v>
      </c>
      <c r="J20" s="4" t="s">
        <v>223</v>
      </c>
      <c r="K20" s="4" t="s">
        <v>225</v>
      </c>
      <c r="M20" s="36" t="s">
        <v>50</v>
      </c>
      <c r="N20" s="37">
        <f>E19*(E20+E21)</f>
        <v>0</v>
      </c>
    </row>
    <row r="21" spans="1:14" ht="40" customHeight="1" x14ac:dyDescent="0.55000000000000004">
      <c r="B21" s="146" t="s">
        <v>219</v>
      </c>
      <c r="C21" s="17" t="s">
        <v>139</v>
      </c>
      <c r="D21" s="17">
        <f>IF($J$48&gt;=1500,330,280)</f>
        <v>280</v>
      </c>
      <c r="E21" s="17">
        <f>IF($J$48&gt;=1500,660,560)</f>
        <v>560</v>
      </c>
      <c r="F21" s="17">
        <f>IF($J$48&gt;=1500,990,840)</f>
        <v>840</v>
      </c>
      <c r="G21" s="18"/>
      <c r="H21" s="152"/>
      <c r="I21" s="154" t="s">
        <v>222</v>
      </c>
      <c r="J21" s="4" t="s">
        <v>224</v>
      </c>
      <c r="K21" s="4" t="s">
        <v>226</v>
      </c>
      <c r="M21" s="35" t="s">
        <v>48</v>
      </c>
      <c r="N21" s="37">
        <f>F19*(F20+F21)</f>
        <v>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0</v>
      </c>
    </row>
    <row r="25" spans="1:14" ht="40" customHeight="1" x14ac:dyDescent="0.55000000000000004">
      <c r="B25" s="4" t="s">
        <v>65</v>
      </c>
      <c r="C25" s="23"/>
      <c r="D25" s="23"/>
      <c r="E25" s="23"/>
      <c r="F25" s="23"/>
      <c r="G25" s="19">
        <f>SUM(C25:F25)</f>
        <v>0</v>
      </c>
      <c r="M25" s="36" t="s">
        <v>49</v>
      </c>
      <c r="N25" s="37">
        <f>D25*(D26+D27)</f>
        <v>0</v>
      </c>
    </row>
    <row r="26" spans="1:14" ht="40" customHeight="1" x14ac:dyDescent="0.55000000000000004">
      <c r="B26" s="4" t="s">
        <v>46</v>
      </c>
      <c r="C26" s="17">
        <v>2250</v>
      </c>
      <c r="D26" s="17">
        <v>2250</v>
      </c>
      <c r="E26" s="17">
        <v>2250</v>
      </c>
      <c r="F26" s="17">
        <v>2250</v>
      </c>
      <c r="G26" s="18"/>
      <c r="M26" s="36" t="s">
        <v>50</v>
      </c>
      <c r="N26" s="37">
        <f>E25*(E26+E27)</f>
        <v>0</v>
      </c>
    </row>
    <row r="27" spans="1:14" ht="40" customHeight="1" x14ac:dyDescent="0.55000000000000004">
      <c r="B27" s="4" t="s">
        <v>47</v>
      </c>
      <c r="C27" s="17" t="s">
        <v>139</v>
      </c>
      <c r="D27" s="17">
        <v>280</v>
      </c>
      <c r="E27" s="17">
        <v>560</v>
      </c>
      <c r="F27" s="17">
        <v>840</v>
      </c>
      <c r="G27" s="18"/>
      <c r="M27" s="35" t="s">
        <v>48</v>
      </c>
      <c r="N27" s="37">
        <f>F25*(F26+F27)</f>
        <v>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0</v>
      </c>
    </row>
    <row r="31" spans="1:14" ht="40" customHeight="1" x14ac:dyDescent="0.55000000000000004">
      <c r="B31" s="4" t="s">
        <v>65</v>
      </c>
      <c r="C31" s="23"/>
      <c r="D31" s="23"/>
      <c r="E31" s="23"/>
      <c r="F31" s="23"/>
      <c r="G31" s="19">
        <f>SUM(C31:F31)</f>
        <v>0</v>
      </c>
      <c r="M31" s="36" t="s">
        <v>49</v>
      </c>
      <c r="N31" s="37">
        <f>D31*(D32+D33)</f>
        <v>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139</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73" t="s">
        <v>161</v>
      </c>
      <c r="I44" s="175"/>
      <c r="J44" s="13"/>
      <c r="M44" s="5"/>
      <c r="N44" s="37">
        <f>IF(J44="有",4000000,0)</f>
        <v>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177</v>
      </c>
      <c r="J48" s="23"/>
    </row>
    <row r="49" spans="2:21" ht="40" customHeight="1" x14ac:dyDescent="0.55000000000000004">
      <c r="B49" s="172" t="s">
        <v>168</v>
      </c>
      <c r="C49" s="172"/>
      <c r="D49" s="172"/>
      <c r="E49" s="172"/>
      <c r="F49" s="172"/>
      <c r="O49" s="32"/>
      <c r="P49" s="32"/>
      <c r="Q49" s="32"/>
      <c r="R49" s="32"/>
    </row>
    <row r="51" spans="2:21" ht="40" customHeight="1" x14ac:dyDescent="0.55000000000000004">
      <c r="B51" s="6" t="s">
        <v>169</v>
      </c>
      <c r="J51" s="25">
        <f>SUM(N18:N21,N24:N27,N30:N33,N44)</f>
        <v>0</v>
      </c>
      <c r="O51" s="30"/>
      <c r="P51" s="30"/>
      <c r="Q51" s="29"/>
      <c r="U51" s="29"/>
    </row>
    <row r="52" spans="2:21" ht="40" customHeight="1" x14ac:dyDescent="0.55000000000000004">
      <c r="O52" s="30"/>
      <c r="P52" s="30"/>
      <c r="Q52" s="29"/>
    </row>
    <row r="53" spans="2:21" ht="40" customHeight="1" x14ac:dyDescent="0.55000000000000004">
      <c r="B53" s="6" t="s">
        <v>170</v>
      </c>
      <c r="J53" s="24"/>
      <c r="O53" s="30"/>
      <c r="P53" s="30"/>
      <c r="Q53" s="29"/>
    </row>
    <row r="54" spans="2:21" ht="40" customHeight="1" x14ac:dyDescent="0.55000000000000004">
      <c r="B54" s="176" t="s">
        <v>172</v>
      </c>
      <c r="C54" s="177"/>
      <c r="D54" s="177"/>
      <c r="E54" s="177"/>
      <c r="F54" s="6" t="s">
        <v>171</v>
      </c>
    </row>
    <row r="55" spans="2:21" ht="40" customHeight="1" x14ac:dyDescent="0.55000000000000004">
      <c r="C55" s="10"/>
    </row>
    <row r="56" spans="2:21" ht="40" customHeight="1" x14ac:dyDescent="0.55000000000000004">
      <c r="B56" s="159" t="s">
        <v>173</v>
      </c>
      <c r="C56" s="160"/>
      <c r="J56" s="24"/>
      <c r="O56" s="30"/>
      <c r="P56" s="30"/>
      <c r="Q56" s="29"/>
    </row>
    <row r="57" spans="2:21" ht="40" customHeight="1" x14ac:dyDescent="0.55000000000000004">
      <c r="B57" s="34"/>
    </row>
    <row r="58" spans="2:21" ht="40" customHeight="1" x14ac:dyDescent="0.55000000000000004">
      <c r="B58" s="6" t="s">
        <v>174</v>
      </c>
      <c r="C58" s="10"/>
      <c r="J58" s="25">
        <f>J53-J56</f>
        <v>0</v>
      </c>
      <c r="O58" s="31"/>
      <c r="P58" s="31"/>
      <c r="Q58" s="31"/>
    </row>
    <row r="60" spans="2:21" ht="40" customHeight="1" x14ac:dyDescent="0.55000000000000004">
      <c r="B60" s="6" t="s">
        <v>178</v>
      </c>
      <c r="J60" s="25">
        <f>IF(J51&gt;=J58,J58,J51)</f>
        <v>0</v>
      </c>
      <c r="O60" s="31"/>
      <c r="P60" s="31"/>
      <c r="Q60" s="31"/>
    </row>
  </sheetData>
  <mergeCells count="8">
    <mergeCell ref="A1:B2"/>
    <mergeCell ref="H44:I44"/>
    <mergeCell ref="B49:F49"/>
    <mergeCell ref="B54:E54"/>
    <mergeCell ref="B56:C56"/>
    <mergeCell ref="D11:F11"/>
    <mergeCell ref="D7:H7"/>
    <mergeCell ref="D8:H8"/>
  </mergeCells>
  <phoneticPr fontId="1"/>
  <conditionalFormatting sqref="J48">
    <cfRule type="expression" dxfId="16" priority="1">
      <formula>$J$48&lt;($G$19+$G$25+$G$31)</formula>
    </cfRule>
  </conditionalFormatting>
  <dataValidations count="5">
    <dataValidation type="list" allowBlank="1" showInputMessage="1" showErrorMessage="1" sqref="J44">
      <formula1>",有"</formula1>
    </dataValidation>
    <dataValidation type="list" allowBlank="1" showInputMessage="1" showErrorMessage="1" sqref="P44:R44">
      <formula1>"　,有"</formula1>
    </dataValidation>
    <dataValidation type="list" allowBlank="1" showInputMessage="1" showErrorMessage="1" sqref="P3:R3 I3 K3">
      <formula1>"公立,私立"</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I4 K4">
      <formula1>"幼稚園（新制度以外）,幼稚園（新制度）"</formula1>
    </dataValidation>
  </dataValidations>
  <pageMargins left="0.7" right="0.7" top="0.75" bottom="0.75" header="0.3" footer="0.3"/>
  <pageSetup paperSize="9" scale="32" fitToHeight="0" orientation="portrait" horizontalDpi="300" verticalDpi="300" r:id="rId1"/>
  <rowBreaks count="2" manualBreakCount="2">
    <brk id="39" max="10" man="1"/>
    <brk id="61" min="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1"/>
  <sheetViews>
    <sheetView view="pageBreakPreview" zoomScale="80" zoomScaleNormal="100" zoomScaleSheetLayoutView="80" workbookViewId="0">
      <selection activeCell="L87" sqref="L87:L92"/>
    </sheetView>
  </sheetViews>
  <sheetFormatPr defaultColWidth="8.83203125" defaultRowHeight="22.5" x14ac:dyDescent="0.55000000000000004"/>
  <cols>
    <col min="1" max="11" width="20.6640625" style="6" customWidth="1"/>
    <col min="12" max="28" width="4.5" style="6" customWidth="1"/>
    <col min="29" max="16384" width="8.83203125" style="6"/>
  </cols>
  <sheetData>
    <row r="1" spans="2:11" ht="40" customHeight="1" x14ac:dyDescent="0.55000000000000004">
      <c r="C1" s="3"/>
      <c r="D1" s="135"/>
      <c r="E1" s="136"/>
      <c r="F1" s="136"/>
      <c r="H1" s="137" t="s">
        <v>8</v>
      </c>
      <c r="I1" s="161"/>
      <c r="J1" s="163"/>
    </row>
    <row r="2" spans="2:11" ht="40" customHeight="1" x14ac:dyDescent="0.55000000000000004">
      <c r="C2" s="126"/>
      <c r="D2" s="126"/>
      <c r="E2" s="138"/>
      <c r="F2" s="136"/>
      <c r="H2" s="137" t="s">
        <v>7</v>
      </c>
      <c r="I2" s="161"/>
      <c r="J2" s="163"/>
    </row>
    <row r="3" spans="2:11" ht="40" customHeight="1" x14ac:dyDescent="0.55000000000000004">
      <c r="C3" s="126"/>
      <c r="D3" s="126"/>
      <c r="E3" s="138"/>
      <c r="F3" s="136"/>
      <c r="I3" s="135"/>
    </row>
    <row r="4" spans="2:11" ht="40" customHeight="1" x14ac:dyDescent="0.55000000000000004">
      <c r="B4" s="127"/>
      <c r="C4" s="127"/>
      <c r="D4" s="178" t="s">
        <v>206</v>
      </c>
      <c r="E4" s="178"/>
      <c r="F4" s="178"/>
      <c r="G4" s="178"/>
      <c r="H4" s="178"/>
      <c r="I4" s="127"/>
      <c r="J4" s="127"/>
      <c r="K4" s="127"/>
    </row>
    <row r="5" spans="2:11" ht="40" customHeight="1" x14ac:dyDescent="0.55000000000000004">
      <c r="B5" s="139"/>
      <c r="C5" s="139"/>
      <c r="D5" s="179" t="s">
        <v>205</v>
      </c>
      <c r="E5" s="179"/>
      <c r="F5" s="179"/>
      <c r="G5" s="179"/>
      <c r="H5" s="179"/>
      <c r="I5" s="139"/>
      <c r="J5" s="139"/>
      <c r="K5" s="139"/>
    </row>
    <row r="6" spans="2:11" ht="40" customHeight="1" x14ac:dyDescent="0.55000000000000004">
      <c r="B6" s="140"/>
      <c r="C6" s="140"/>
      <c r="D6" s="140"/>
      <c r="E6" s="140"/>
      <c r="F6" s="140"/>
      <c r="G6" s="140"/>
      <c r="H6" s="140"/>
      <c r="I6" s="140"/>
      <c r="J6" s="140"/>
      <c r="K6" s="140"/>
    </row>
    <row r="7" spans="2:11" ht="40" customHeight="1" x14ac:dyDescent="0.55000000000000004">
      <c r="B7" s="127" t="s">
        <v>6</v>
      </c>
    </row>
    <row r="8" spans="2:11" ht="40" customHeight="1" x14ac:dyDescent="0.55000000000000004">
      <c r="B8" s="128" t="s">
        <v>204</v>
      </c>
    </row>
    <row r="9" spans="2:11" ht="40" customHeight="1" x14ac:dyDescent="0.55000000000000004">
      <c r="B9" s="4" t="s">
        <v>5</v>
      </c>
      <c r="C9" s="133" t="s">
        <v>4</v>
      </c>
      <c r="D9" s="133" t="s">
        <v>143</v>
      </c>
      <c r="E9" s="133" t="s">
        <v>199</v>
      </c>
      <c r="F9" s="133" t="s">
        <v>200</v>
      </c>
    </row>
    <row r="10" spans="2:11" ht="40" customHeight="1" x14ac:dyDescent="0.55000000000000004">
      <c r="B10" s="129"/>
      <c r="C10" s="129"/>
      <c r="D10" s="129"/>
      <c r="E10" s="129"/>
      <c r="F10" s="129"/>
    </row>
    <row r="11" spans="2:11" ht="40" customHeight="1" x14ac:dyDescent="0.55000000000000004">
      <c r="B11" s="129"/>
      <c r="C11" s="129"/>
      <c r="D11" s="129"/>
      <c r="E11" s="129"/>
      <c r="F11" s="129"/>
    </row>
    <row r="12" spans="2:11" ht="40" customHeight="1" x14ac:dyDescent="0.55000000000000004">
      <c r="B12" s="129"/>
      <c r="C12" s="129"/>
      <c r="D12" s="129"/>
      <c r="E12" s="129"/>
      <c r="F12" s="129"/>
    </row>
    <row r="13" spans="2:11" ht="40" customHeight="1" x14ac:dyDescent="0.55000000000000004">
      <c r="B13" s="129"/>
      <c r="C13" s="129"/>
      <c r="D13" s="129"/>
      <c r="E13" s="129"/>
      <c r="F13" s="129"/>
    </row>
    <row r="14" spans="2:11" ht="40" customHeight="1" x14ac:dyDescent="0.55000000000000004">
      <c r="B14" s="129"/>
      <c r="C14" s="129"/>
      <c r="D14" s="129"/>
      <c r="E14" s="129"/>
      <c r="F14" s="129"/>
    </row>
    <row r="15" spans="2:11" ht="40" customHeight="1" x14ac:dyDescent="0.55000000000000004">
      <c r="B15" s="129"/>
      <c r="C15" s="129"/>
      <c r="D15" s="129"/>
      <c r="E15" s="129"/>
      <c r="F15" s="129"/>
    </row>
    <row r="16" spans="2:11" ht="40" customHeight="1" x14ac:dyDescent="0.55000000000000004">
      <c r="B16" s="129"/>
      <c r="C16" s="129"/>
      <c r="D16" s="129"/>
      <c r="E16" s="129"/>
      <c r="F16" s="129"/>
    </row>
    <row r="17" spans="2:10" ht="40" customHeight="1" x14ac:dyDescent="0.55000000000000004">
      <c r="B17" s="129"/>
      <c r="C17" s="129"/>
      <c r="D17" s="129"/>
      <c r="E17" s="129"/>
      <c r="F17" s="129"/>
    </row>
    <row r="18" spans="2:10" ht="40" customHeight="1" x14ac:dyDescent="0.55000000000000004">
      <c r="B18" s="129"/>
      <c r="C18" s="129"/>
      <c r="D18" s="129"/>
      <c r="E18" s="129"/>
      <c r="F18" s="129"/>
    </row>
    <row r="19" spans="2:10" ht="40" customHeight="1" x14ac:dyDescent="0.55000000000000004">
      <c r="B19" s="129"/>
      <c r="C19" s="129"/>
      <c r="D19" s="129"/>
      <c r="E19" s="129"/>
      <c r="F19" s="129"/>
    </row>
    <row r="20" spans="2:10" ht="40" customHeight="1" x14ac:dyDescent="0.55000000000000004">
      <c r="B20" s="129"/>
      <c r="C20" s="129"/>
      <c r="D20" s="129"/>
      <c r="E20" s="129"/>
      <c r="F20" s="129"/>
    </row>
    <row r="21" spans="2:10" ht="40" customHeight="1" x14ac:dyDescent="0.55000000000000004">
      <c r="B21" s="129"/>
      <c r="C21" s="129"/>
      <c r="D21" s="129"/>
      <c r="E21" s="129"/>
      <c r="F21" s="129"/>
    </row>
    <row r="22" spans="2:10" ht="40" customHeight="1" x14ac:dyDescent="0.55000000000000004">
      <c r="B22" s="129"/>
      <c r="C22" s="129"/>
      <c r="D22" s="129"/>
      <c r="E22" s="129"/>
      <c r="F22" s="129"/>
    </row>
    <row r="23" spans="2:10" ht="40" customHeight="1" x14ac:dyDescent="0.55000000000000004">
      <c r="B23" s="141" t="s">
        <v>14</v>
      </c>
      <c r="C23" s="129">
        <f>SUM(C10:C22)</f>
        <v>0</v>
      </c>
      <c r="D23" s="129">
        <f>SUM(D10:D22)</f>
        <v>0</v>
      </c>
      <c r="E23" s="129">
        <f>SUM(E10:E22)</f>
        <v>0</v>
      </c>
      <c r="F23" s="129">
        <f>SUM(F10:F22)</f>
        <v>0</v>
      </c>
    </row>
    <row r="24" spans="2:10" ht="40" customHeight="1" x14ac:dyDescent="0.55000000000000004">
      <c r="B24" s="127"/>
    </row>
    <row r="25" spans="2:10" ht="40" customHeight="1" x14ac:dyDescent="0.55000000000000004">
      <c r="B25" s="128" t="s">
        <v>203</v>
      </c>
    </row>
    <row r="26" spans="2:10" ht="40" customHeight="1" x14ac:dyDescent="0.55000000000000004">
      <c r="B26" s="4" t="s">
        <v>5</v>
      </c>
      <c r="C26" s="142" t="s">
        <v>4</v>
      </c>
      <c r="D26" s="143" t="s">
        <v>143</v>
      </c>
      <c r="E26" s="143" t="s">
        <v>199</v>
      </c>
      <c r="F26" s="143" t="s">
        <v>200</v>
      </c>
      <c r="G26" s="143" t="s">
        <v>52</v>
      </c>
      <c r="H26" s="143" t="s">
        <v>147</v>
      </c>
      <c r="I26" s="143" t="s">
        <v>148</v>
      </c>
      <c r="J26" s="133" t="s">
        <v>1</v>
      </c>
    </row>
    <row r="27" spans="2:10" ht="40" customHeight="1" x14ac:dyDescent="0.55000000000000004">
      <c r="B27" s="129"/>
      <c r="C27" s="129"/>
      <c r="D27" s="129"/>
      <c r="E27" s="129"/>
      <c r="F27" s="129"/>
      <c r="G27" s="129"/>
      <c r="H27" s="134"/>
      <c r="I27" s="134"/>
      <c r="J27" s="129"/>
    </row>
    <row r="28" spans="2:10" ht="40" customHeight="1" x14ac:dyDescent="0.55000000000000004">
      <c r="B28" s="129"/>
      <c r="C28" s="129"/>
      <c r="D28" s="129"/>
      <c r="E28" s="129"/>
      <c r="F28" s="129"/>
      <c r="G28" s="129"/>
      <c r="H28" s="134"/>
      <c r="I28" s="134"/>
      <c r="J28" s="129"/>
    </row>
    <row r="29" spans="2:10" ht="40" customHeight="1" x14ac:dyDescent="0.55000000000000004">
      <c r="B29" s="129"/>
      <c r="C29" s="129"/>
      <c r="D29" s="129"/>
      <c r="E29" s="129"/>
      <c r="F29" s="129"/>
      <c r="G29" s="129"/>
      <c r="H29" s="134"/>
      <c r="I29" s="134"/>
      <c r="J29" s="129"/>
    </row>
    <row r="30" spans="2:10" ht="40" customHeight="1" x14ac:dyDescent="0.55000000000000004">
      <c r="B30" s="129"/>
      <c r="C30" s="129"/>
      <c r="D30" s="129"/>
      <c r="E30" s="129"/>
      <c r="F30" s="129"/>
      <c r="G30" s="129"/>
      <c r="H30" s="134"/>
      <c r="I30" s="134"/>
      <c r="J30" s="129"/>
    </row>
    <row r="31" spans="2:10" ht="40" customHeight="1" x14ac:dyDescent="0.55000000000000004">
      <c r="B31" s="129"/>
      <c r="C31" s="129"/>
      <c r="D31" s="129"/>
      <c r="E31" s="129"/>
      <c r="F31" s="129"/>
      <c r="G31" s="129"/>
      <c r="H31" s="134"/>
      <c r="I31" s="134"/>
      <c r="J31" s="129"/>
    </row>
    <row r="32" spans="2:10" ht="40" customHeight="1" x14ac:dyDescent="0.55000000000000004">
      <c r="B32" s="129"/>
      <c r="C32" s="129"/>
      <c r="D32" s="129"/>
      <c r="E32" s="129"/>
      <c r="F32" s="129"/>
      <c r="G32" s="129"/>
      <c r="H32" s="134"/>
      <c r="I32" s="134"/>
      <c r="J32" s="129"/>
    </row>
    <row r="33" spans="2:10" ht="40" customHeight="1" x14ac:dyDescent="0.55000000000000004">
      <c r="B33" s="129"/>
      <c r="C33" s="129"/>
      <c r="D33" s="129"/>
      <c r="E33" s="129"/>
      <c r="F33" s="129"/>
      <c r="G33" s="129"/>
      <c r="H33" s="134"/>
      <c r="I33" s="134"/>
      <c r="J33" s="129"/>
    </row>
    <row r="34" spans="2:10" ht="40" customHeight="1" x14ac:dyDescent="0.55000000000000004">
      <c r="B34" s="129"/>
      <c r="C34" s="129"/>
      <c r="D34" s="129"/>
      <c r="E34" s="129"/>
      <c r="F34" s="129"/>
      <c r="G34" s="129"/>
      <c r="H34" s="134"/>
      <c r="I34" s="134"/>
      <c r="J34" s="129"/>
    </row>
    <row r="35" spans="2:10" ht="40" customHeight="1" x14ac:dyDescent="0.55000000000000004">
      <c r="B35" s="129"/>
      <c r="C35" s="129"/>
      <c r="D35" s="129"/>
      <c r="E35" s="129"/>
      <c r="F35" s="129"/>
      <c r="G35" s="129"/>
      <c r="H35" s="134"/>
      <c r="I35" s="134"/>
      <c r="J35" s="129"/>
    </row>
    <row r="36" spans="2:10" ht="40" customHeight="1" x14ac:dyDescent="0.55000000000000004">
      <c r="B36" s="129"/>
      <c r="C36" s="129"/>
      <c r="D36" s="129"/>
      <c r="E36" s="129"/>
      <c r="F36" s="129"/>
      <c r="G36" s="129"/>
      <c r="H36" s="134"/>
      <c r="I36" s="134"/>
      <c r="J36" s="129"/>
    </row>
    <row r="37" spans="2:10" ht="40" customHeight="1" x14ac:dyDescent="0.55000000000000004">
      <c r="B37" s="129"/>
      <c r="C37" s="129"/>
      <c r="D37" s="129"/>
      <c r="E37" s="129"/>
      <c r="F37" s="129"/>
      <c r="G37" s="129"/>
      <c r="H37" s="134"/>
      <c r="I37" s="134"/>
      <c r="J37" s="129"/>
    </row>
    <row r="38" spans="2:10" ht="40" customHeight="1" x14ac:dyDescent="0.55000000000000004">
      <c r="B38" s="129"/>
      <c r="C38" s="129"/>
      <c r="D38" s="129"/>
      <c r="E38" s="129"/>
      <c r="F38" s="129"/>
      <c r="G38" s="129"/>
      <c r="H38" s="134"/>
      <c r="I38" s="134"/>
      <c r="J38" s="129"/>
    </row>
    <row r="39" spans="2:10" ht="40" customHeight="1" x14ac:dyDescent="0.55000000000000004">
      <c r="B39" s="129"/>
      <c r="C39" s="129"/>
      <c r="D39" s="129"/>
      <c r="E39" s="129"/>
      <c r="F39" s="129"/>
      <c r="G39" s="129"/>
      <c r="H39" s="134"/>
      <c r="I39" s="134"/>
      <c r="J39" s="129"/>
    </row>
    <row r="40" spans="2:10" ht="40" customHeight="1" x14ac:dyDescent="0.55000000000000004">
      <c r="B40" s="141" t="s">
        <v>14</v>
      </c>
      <c r="C40" s="129">
        <f t="shared" ref="C40:J40" si="0">SUM(C27:C39)</f>
        <v>0</v>
      </c>
      <c r="D40" s="129">
        <f t="shared" si="0"/>
        <v>0</v>
      </c>
      <c r="E40" s="129">
        <f t="shared" si="0"/>
        <v>0</v>
      </c>
      <c r="F40" s="129">
        <f t="shared" si="0"/>
        <v>0</v>
      </c>
      <c r="G40" s="129">
        <f t="shared" si="0"/>
        <v>0</v>
      </c>
      <c r="H40" s="134">
        <f t="shared" si="0"/>
        <v>0</v>
      </c>
      <c r="I40" s="134">
        <f t="shared" si="0"/>
        <v>0</v>
      </c>
      <c r="J40" s="129">
        <f t="shared" si="0"/>
        <v>0</v>
      </c>
    </row>
    <row r="41" spans="2:10" ht="40" customHeight="1" x14ac:dyDescent="0.55000000000000004">
      <c r="B41" s="127"/>
    </row>
    <row r="42" spans="2:10" ht="40" customHeight="1" x14ac:dyDescent="0.55000000000000004">
      <c r="B42" s="128" t="s">
        <v>202</v>
      </c>
    </row>
    <row r="43" spans="2:10" ht="40" customHeight="1" x14ac:dyDescent="0.55000000000000004">
      <c r="B43" s="4" t="s">
        <v>5</v>
      </c>
      <c r="C43" s="133" t="s">
        <v>13</v>
      </c>
      <c r="D43" s="133" t="s">
        <v>147</v>
      </c>
      <c r="E43" s="133" t="s">
        <v>148</v>
      </c>
      <c r="F43" s="133" t="s">
        <v>1</v>
      </c>
      <c r="G43" s="135"/>
      <c r="H43" s="135"/>
      <c r="I43" s="135"/>
      <c r="J43" s="135"/>
    </row>
    <row r="44" spans="2:10" ht="40" customHeight="1" x14ac:dyDescent="0.55000000000000004">
      <c r="B44" s="129"/>
      <c r="C44" s="130"/>
      <c r="D44" s="130"/>
      <c r="E44" s="130"/>
      <c r="F44" s="130"/>
    </row>
    <row r="45" spans="2:10" ht="40" customHeight="1" x14ac:dyDescent="0.55000000000000004">
      <c r="B45" s="129"/>
      <c r="C45" s="129"/>
      <c r="D45" s="129"/>
      <c r="E45" s="129"/>
      <c r="F45" s="129"/>
    </row>
    <row r="46" spans="2:10" ht="40" customHeight="1" x14ac:dyDescent="0.55000000000000004">
      <c r="B46" s="129"/>
      <c r="C46" s="129"/>
      <c r="D46" s="129"/>
      <c r="E46" s="129"/>
      <c r="F46" s="129"/>
    </row>
    <row r="47" spans="2:10" ht="40" customHeight="1" x14ac:dyDescent="0.55000000000000004">
      <c r="B47" s="129"/>
      <c r="C47" s="129"/>
      <c r="D47" s="129"/>
      <c r="E47" s="129"/>
      <c r="F47" s="129"/>
    </row>
    <row r="48" spans="2:10" ht="40" customHeight="1" x14ac:dyDescent="0.55000000000000004">
      <c r="B48" s="129"/>
      <c r="C48" s="129"/>
      <c r="D48" s="129"/>
      <c r="E48" s="129"/>
      <c r="F48" s="129"/>
    </row>
    <row r="49" spans="2:6" ht="40" customHeight="1" x14ac:dyDescent="0.55000000000000004">
      <c r="B49" s="129"/>
      <c r="C49" s="129"/>
      <c r="D49" s="129"/>
      <c r="E49" s="129"/>
      <c r="F49" s="129"/>
    </row>
    <row r="50" spans="2:6" ht="40" customHeight="1" x14ac:dyDescent="0.55000000000000004">
      <c r="B50" s="129"/>
      <c r="C50" s="129"/>
      <c r="D50" s="129"/>
      <c r="E50" s="129"/>
      <c r="F50" s="129"/>
    </row>
    <row r="51" spans="2:6" ht="40" customHeight="1" x14ac:dyDescent="0.55000000000000004">
      <c r="B51" s="129"/>
      <c r="C51" s="129"/>
      <c r="D51" s="129"/>
      <c r="E51" s="129"/>
      <c r="F51" s="129"/>
    </row>
    <row r="52" spans="2:6" ht="40" customHeight="1" x14ac:dyDescent="0.55000000000000004">
      <c r="B52" s="129"/>
      <c r="C52" s="129"/>
      <c r="D52" s="129"/>
      <c r="E52" s="129"/>
      <c r="F52" s="129"/>
    </row>
    <row r="53" spans="2:6" ht="40" customHeight="1" x14ac:dyDescent="0.55000000000000004">
      <c r="B53" s="129"/>
      <c r="C53" s="129"/>
      <c r="D53" s="129"/>
      <c r="E53" s="129"/>
      <c r="F53" s="129"/>
    </row>
    <row r="54" spans="2:6" ht="40" customHeight="1" x14ac:dyDescent="0.55000000000000004">
      <c r="B54" s="129"/>
      <c r="C54" s="129"/>
      <c r="D54" s="129"/>
      <c r="E54" s="129"/>
      <c r="F54" s="129"/>
    </row>
    <row r="55" spans="2:6" ht="40" customHeight="1" x14ac:dyDescent="0.55000000000000004">
      <c r="B55" s="129"/>
      <c r="C55" s="129"/>
      <c r="D55" s="129"/>
      <c r="E55" s="129"/>
      <c r="F55" s="129"/>
    </row>
    <row r="56" spans="2:6" ht="40" customHeight="1" x14ac:dyDescent="0.55000000000000004">
      <c r="B56" s="129"/>
      <c r="C56" s="129"/>
      <c r="D56" s="129"/>
      <c r="E56" s="129"/>
      <c r="F56" s="129"/>
    </row>
    <row r="57" spans="2:6" ht="40" customHeight="1" x14ac:dyDescent="0.55000000000000004">
      <c r="B57" s="141" t="s">
        <v>14</v>
      </c>
      <c r="C57" s="129">
        <f>SUM(C44:C56)</f>
        <v>0</v>
      </c>
      <c r="D57" s="129">
        <f>SUM(D44:D56)</f>
        <v>0</v>
      </c>
      <c r="E57" s="129">
        <f>SUM(E44:E56)</f>
        <v>0</v>
      </c>
      <c r="F57" s="129">
        <f>SUM(F44:F56)</f>
        <v>0</v>
      </c>
    </row>
    <row r="58" spans="2:6" ht="40" customHeight="1" x14ac:dyDescent="0.55000000000000004">
      <c r="B58" s="131"/>
      <c r="C58" s="132"/>
      <c r="D58" s="132"/>
      <c r="E58" s="132"/>
      <c r="F58" s="132"/>
    </row>
    <row r="59" spans="2:6" ht="40" customHeight="1" x14ac:dyDescent="0.55000000000000004">
      <c r="B59" s="128" t="s">
        <v>201</v>
      </c>
    </row>
    <row r="60" spans="2:6" ht="40" customHeight="1" x14ac:dyDescent="0.55000000000000004">
      <c r="B60" s="4" t="s">
        <v>5</v>
      </c>
      <c r="C60" s="143" t="s">
        <v>2</v>
      </c>
      <c r="D60" s="143" t="s">
        <v>147</v>
      </c>
      <c r="E60" s="143" t="s">
        <v>148</v>
      </c>
      <c r="F60" s="133" t="s">
        <v>1</v>
      </c>
    </row>
    <row r="61" spans="2:6" ht="40" customHeight="1" x14ac:dyDescent="0.55000000000000004">
      <c r="B61" s="129"/>
      <c r="C61" s="129"/>
      <c r="D61" s="129"/>
      <c r="E61" s="129"/>
      <c r="F61" s="129"/>
    </row>
    <row r="62" spans="2:6" ht="40" customHeight="1" x14ac:dyDescent="0.55000000000000004">
      <c r="B62" s="129"/>
      <c r="C62" s="129"/>
      <c r="D62" s="129"/>
      <c r="E62" s="129"/>
      <c r="F62" s="129"/>
    </row>
    <row r="63" spans="2:6" ht="40" customHeight="1" x14ac:dyDescent="0.55000000000000004">
      <c r="B63" s="129"/>
      <c r="C63" s="129"/>
      <c r="D63" s="129"/>
      <c r="E63" s="129"/>
      <c r="F63" s="129"/>
    </row>
    <row r="64" spans="2:6" ht="40" customHeight="1" x14ac:dyDescent="0.55000000000000004">
      <c r="B64" s="129"/>
      <c r="C64" s="129"/>
      <c r="D64" s="129"/>
      <c r="E64" s="129"/>
      <c r="F64" s="129"/>
    </row>
    <row r="65" spans="2:6" ht="40" customHeight="1" x14ac:dyDescent="0.55000000000000004">
      <c r="B65" s="129"/>
      <c r="C65" s="129"/>
      <c r="D65" s="129"/>
      <c r="E65" s="129"/>
      <c r="F65" s="129"/>
    </row>
    <row r="66" spans="2:6" ht="40" customHeight="1" x14ac:dyDescent="0.55000000000000004">
      <c r="B66" s="129"/>
      <c r="C66" s="129"/>
      <c r="D66" s="129"/>
      <c r="E66" s="129"/>
      <c r="F66" s="129"/>
    </row>
    <row r="67" spans="2:6" ht="40" customHeight="1" x14ac:dyDescent="0.55000000000000004">
      <c r="B67" s="129"/>
      <c r="C67" s="129"/>
      <c r="D67" s="129"/>
      <c r="E67" s="129"/>
      <c r="F67" s="129"/>
    </row>
    <row r="68" spans="2:6" ht="40" customHeight="1" x14ac:dyDescent="0.55000000000000004">
      <c r="B68" s="129"/>
      <c r="C68" s="129"/>
      <c r="D68" s="129"/>
      <c r="E68" s="129"/>
      <c r="F68" s="129"/>
    </row>
    <row r="69" spans="2:6" ht="40" customHeight="1" x14ac:dyDescent="0.55000000000000004">
      <c r="B69" s="129"/>
      <c r="C69" s="129"/>
      <c r="D69" s="129"/>
      <c r="E69" s="129"/>
      <c r="F69" s="129"/>
    </row>
    <row r="70" spans="2:6" ht="40" customHeight="1" x14ac:dyDescent="0.55000000000000004">
      <c r="B70" s="129"/>
      <c r="C70" s="129"/>
      <c r="D70" s="129"/>
      <c r="E70" s="129"/>
      <c r="F70" s="129"/>
    </row>
    <row r="71" spans="2:6" ht="40" customHeight="1" x14ac:dyDescent="0.55000000000000004">
      <c r="B71" s="129"/>
      <c r="C71" s="129"/>
      <c r="D71" s="129"/>
      <c r="E71" s="129"/>
      <c r="F71" s="129"/>
    </row>
    <row r="72" spans="2:6" ht="40" customHeight="1" x14ac:dyDescent="0.55000000000000004">
      <c r="B72" s="129"/>
      <c r="C72" s="129"/>
      <c r="D72" s="129"/>
      <c r="E72" s="129"/>
      <c r="F72" s="129"/>
    </row>
    <row r="73" spans="2:6" ht="40" customHeight="1" x14ac:dyDescent="0.55000000000000004">
      <c r="B73" s="129"/>
      <c r="C73" s="129"/>
      <c r="D73" s="129"/>
      <c r="E73" s="129"/>
      <c r="F73" s="129"/>
    </row>
    <row r="74" spans="2:6" ht="40" customHeight="1" x14ac:dyDescent="0.55000000000000004">
      <c r="B74" s="141" t="s">
        <v>14</v>
      </c>
      <c r="C74" s="129">
        <f>SUM(C61:C73)</f>
        <v>0</v>
      </c>
      <c r="D74" s="129">
        <f>SUM(D61:D73)</f>
        <v>0</v>
      </c>
      <c r="E74" s="129">
        <f>SUM(E61:E73)</f>
        <v>0</v>
      </c>
      <c r="F74" s="129">
        <f>SUM(F61:F73)</f>
        <v>0</v>
      </c>
    </row>
    <row r="75" spans="2:6" ht="40" customHeight="1" x14ac:dyDescent="0.55000000000000004">
      <c r="B75" s="136"/>
      <c r="C75" s="127"/>
      <c r="D75" s="127"/>
      <c r="E75" s="127"/>
      <c r="F75" s="127"/>
    </row>
    <row r="76" spans="2:6" ht="40" customHeight="1" x14ac:dyDescent="0.55000000000000004"/>
    <row r="77" spans="2:6" ht="40" customHeight="1" x14ac:dyDescent="0.55000000000000004">
      <c r="B77" s="128" t="s">
        <v>102</v>
      </c>
    </row>
    <row r="78" spans="2:6" ht="40" customHeight="1" x14ac:dyDescent="0.55000000000000004">
      <c r="B78" s="4" t="s">
        <v>5</v>
      </c>
      <c r="C78" s="4" t="s">
        <v>103</v>
      </c>
    </row>
    <row r="79" spans="2:6" ht="40" customHeight="1" x14ac:dyDescent="0.55000000000000004">
      <c r="B79" s="129"/>
      <c r="C79" s="129"/>
    </row>
    <row r="80" spans="2:6" ht="40" customHeight="1" x14ac:dyDescent="0.55000000000000004">
      <c r="B80" s="129"/>
      <c r="C80" s="129"/>
    </row>
    <row r="81" spans="2:6" ht="40" customHeight="1" x14ac:dyDescent="0.55000000000000004">
      <c r="B81" s="129"/>
      <c r="C81" s="129"/>
    </row>
    <row r="82" spans="2:6" ht="40" customHeight="1" x14ac:dyDescent="0.55000000000000004">
      <c r="B82" s="129"/>
      <c r="C82" s="129"/>
    </row>
    <row r="83" spans="2:6" ht="40" customHeight="1" x14ac:dyDescent="0.55000000000000004">
      <c r="B83" s="129"/>
      <c r="C83" s="129"/>
    </row>
    <row r="84" spans="2:6" ht="40" customHeight="1" x14ac:dyDescent="0.55000000000000004">
      <c r="B84" s="129"/>
      <c r="C84" s="129"/>
    </row>
    <row r="85" spans="2:6" ht="40" customHeight="1" x14ac:dyDescent="0.55000000000000004">
      <c r="B85" s="129"/>
      <c r="C85" s="129"/>
    </row>
    <row r="86" spans="2:6" ht="40" customHeight="1" x14ac:dyDescent="0.55000000000000004">
      <c r="B86" s="129"/>
      <c r="C86" s="129"/>
    </row>
    <row r="87" spans="2:6" ht="40" customHeight="1" x14ac:dyDescent="0.55000000000000004">
      <c r="B87" s="129"/>
      <c r="C87" s="129"/>
    </row>
    <row r="88" spans="2:6" ht="40" customHeight="1" x14ac:dyDescent="0.55000000000000004">
      <c r="B88" s="129"/>
      <c r="C88" s="129"/>
    </row>
    <row r="89" spans="2:6" ht="40" customHeight="1" x14ac:dyDescent="0.55000000000000004">
      <c r="B89" s="129"/>
      <c r="C89" s="129"/>
    </row>
    <row r="90" spans="2:6" ht="40" customHeight="1" x14ac:dyDescent="0.55000000000000004">
      <c r="B90" s="129"/>
      <c r="C90" s="129"/>
    </row>
    <row r="91" spans="2:6" ht="40" customHeight="1" x14ac:dyDescent="0.55000000000000004">
      <c r="B91" s="129"/>
      <c r="C91" s="129"/>
    </row>
    <row r="92" spans="2:6" ht="40" customHeight="1" x14ac:dyDescent="0.55000000000000004">
      <c r="B92" s="141" t="s">
        <v>9</v>
      </c>
      <c r="C92" s="129">
        <f>SUM(C79:C91)</f>
        <v>0</v>
      </c>
    </row>
    <row r="93" spans="2:6" ht="40" customHeight="1" x14ac:dyDescent="0.55000000000000004"/>
    <row r="94" spans="2:6" ht="40" customHeight="1" x14ac:dyDescent="0.55000000000000004"/>
    <row r="95" spans="2:6" ht="40" customHeight="1" x14ac:dyDescent="0.55000000000000004">
      <c r="B95" s="128" t="s">
        <v>66</v>
      </c>
    </row>
    <row r="96" spans="2:6" ht="40" customHeight="1" x14ac:dyDescent="0.55000000000000004">
      <c r="B96" s="4" t="s">
        <v>5</v>
      </c>
      <c r="C96" s="143" t="s">
        <v>2</v>
      </c>
      <c r="D96" s="143" t="s">
        <v>147</v>
      </c>
      <c r="E96" s="143" t="s">
        <v>148</v>
      </c>
      <c r="F96" s="133" t="s">
        <v>3</v>
      </c>
    </row>
    <row r="97" spans="2:6" ht="40" customHeight="1" x14ac:dyDescent="0.55000000000000004">
      <c r="B97" s="129"/>
      <c r="C97" s="129"/>
      <c r="D97" s="129"/>
      <c r="E97" s="129"/>
      <c r="F97" s="129"/>
    </row>
    <row r="98" spans="2:6" ht="40" customHeight="1" x14ac:dyDescent="0.55000000000000004">
      <c r="B98" s="129"/>
      <c r="C98" s="129"/>
      <c r="D98" s="129"/>
      <c r="E98" s="129"/>
      <c r="F98" s="129"/>
    </row>
    <row r="99" spans="2:6" ht="40" customHeight="1" x14ac:dyDescent="0.55000000000000004">
      <c r="B99" s="129"/>
      <c r="C99" s="129"/>
      <c r="D99" s="129"/>
      <c r="E99" s="129"/>
      <c r="F99" s="129"/>
    </row>
    <row r="100" spans="2:6" ht="40" customHeight="1" x14ac:dyDescent="0.55000000000000004">
      <c r="B100" s="129"/>
      <c r="C100" s="129"/>
      <c r="D100" s="129"/>
      <c r="E100" s="129"/>
      <c r="F100" s="129"/>
    </row>
    <row r="101" spans="2:6" ht="40" customHeight="1" x14ac:dyDescent="0.55000000000000004">
      <c r="B101" s="129"/>
      <c r="C101" s="129"/>
      <c r="D101" s="129"/>
      <c r="E101" s="129"/>
      <c r="F101" s="129"/>
    </row>
    <row r="102" spans="2:6" ht="40" customHeight="1" x14ac:dyDescent="0.55000000000000004">
      <c r="B102" s="129"/>
      <c r="C102" s="129"/>
      <c r="D102" s="129"/>
      <c r="E102" s="129"/>
      <c r="F102" s="129"/>
    </row>
    <row r="103" spans="2:6" ht="40" customHeight="1" x14ac:dyDescent="0.55000000000000004">
      <c r="B103" s="129"/>
      <c r="C103" s="129"/>
      <c r="D103" s="129"/>
      <c r="E103" s="129"/>
      <c r="F103" s="129"/>
    </row>
    <row r="104" spans="2:6" ht="40" customHeight="1" x14ac:dyDescent="0.55000000000000004">
      <c r="B104" s="129"/>
      <c r="C104" s="129"/>
      <c r="D104" s="129"/>
      <c r="E104" s="129"/>
      <c r="F104" s="129"/>
    </row>
    <row r="105" spans="2:6" ht="40" customHeight="1" x14ac:dyDescent="0.55000000000000004">
      <c r="B105" s="129"/>
      <c r="C105" s="129"/>
      <c r="D105" s="129"/>
      <c r="E105" s="129"/>
      <c r="F105" s="129"/>
    </row>
    <row r="106" spans="2:6" ht="40" customHeight="1" x14ac:dyDescent="0.55000000000000004">
      <c r="B106" s="129"/>
      <c r="C106" s="129"/>
      <c r="D106" s="129"/>
      <c r="E106" s="129"/>
      <c r="F106" s="129"/>
    </row>
    <row r="107" spans="2:6" ht="40" customHeight="1" x14ac:dyDescent="0.55000000000000004">
      <c r="B107" s="129"/>
      <c r="C107" s="129"/>
      <c r="D107" s="129"/>
      <c r="E107" s="129"/>
      <c r="F107" s="129"/>
    </row>
    <row r="108" spans="2:6" ht="40" customHeight="1" x14ac:dyDescent="0.55000000000000004">
      <c r="B108" s="129"/>
      <c r="C108" s="129"/>
      <c r="D108" s="129"/>
      <c r="E108" s="129"/>
      <c r="F108" s="129"/>
    </row>
    <row r="109" spans="2:6" ht="40" customHeight="1" x14ac:dyDescent="0.55000000000000004">
      <c r="B109" s="129"/>
      <c r="C109" s="129"/>
      <c r="D109" s="129"/>
      <c r="E109" s="129"/>
      <c r="F109" s="129"/>
    </row>
    <row r="110" spans="2:6" ht="40" customHeight="1" x14ac:dyDescent="0.55000000000000004">
      <c r="B110" s="141" t="s">
        <v>14</v>
      </c>
      <c r="C110" s="129">
        <f>SUM(C97:C109)</f>
        <v>0</v>
      </c>
      <c r="D110" s="129">
        <f>SUM(D97:D109)</f>
        <v>0</v>
      </c>
      <c r="E110" s="129">
        <f>SUM(E97:E109)</f>
        <v>0</v>
      </c>
      <c r="F110" s="129">
        <f>SUM(F97:F109)</f>
        <v>0</v>
      </c>
    </row>
    <row r="111" spans="2:6" ht="40" customHeight="1" x14ac:dyDescent="0.55000000000000004"/>
  </sheetData>
  <mergeCells count="4">
    <mergeCell ref="I1:J1"/>
    <mergeCell ref="I2:J2"/>
    <mergeCell ref="D4:H4"/>
    <mergeCell ref="D5:H5"/>
  </mergeCells>
  <phoneticPr fontId="1"/>
  <pageMargins left="0.7" right="0.7" top="0.75" bottom="0.75" header="0.3" footer="0.3"/>
  <pageSetup paperSize="9" scale="35" fitToHeight="0" orientation="portrait" horizontalDpi="300" verticalDpi="300" r:id="rId1"/>
  <rowBreaks count="1" manualBreakCount="1">
    <brk id="4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N84"/>
  <sheetViews>
    <sheetView view="pageBreakPreview" zoomScaleNormal="100" zoomScaleSheetLayoutView="100" workbookViewId="0">
      <selection activeCell="L87" sqref="L87:L92"/>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5.5" style="41" customWidth="1"/>
    <col min="26" max="39" width="2.83203125" style="41" customWidth="1"/>
    <col min="40" max="41" width="3.33203125" style="41" customWidth="1"/>
    <col min="42" max="47" width="3.5" style="41" customWidth="1"/>
    <col min="48" max="55" width="3.58203125" style="41" customWidth="1"/>
    <col min="56" max="61" width="3.6640625"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187</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08" t="s">
        <v>73</v>
      </c>
      <c r="C4" s="253" t="s">
        <v>16</v>
      </c>
      <c r="D4" s="254"/>
      <c r="E4" s="254"/>
      <c r="F4" s="255"/>
      <c r="G4" s="180" t="s">
        <v>17</v>
      </c>
      <c r="H4" s="181"/>
      <c r="I4" s="182"/>
      <c r="J4" s="180" t="s">
        <v>18</v>
      </c>
      <c r="K4" s="182"/>
      <c r="L4" s="180" t="s">
        <v>19</v>
      </c>
      <c r="M4" s="181"/>
      <c r="N4" s="182"/>
      <c r="O4" s="180" t="s">
        <v>20</v>
      </c>
      <c r="P4" s="181"/>
      <c r="Q4" s="181"/>
      <c r="R4" s="181"/>
      <c r="S4" s="181"/>
      <c r="T4" s="182"/>
      <c r="U4" s="192" t="s">
        <v>21</v>
      </c>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80" t="s">
        <v>22</v>
      </c>
      <c r="BE4" s="182"/>
      <c r="BF4" s="180" t="s">
        <v>114</v>
      </c>
      <c r="BG4" s="182"/>
      <c r="BH4" s="180" t="s">
        <v>23</v>
      </c>
      <c r="BI4" s="182"/>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09"/>
      <c r="C5" s="256"/>
      <c r="D5" s="257"/>
      <c r="E5" s="257"/>
      <c r="F5" s="258"/>
      <c r="G5" s="183"/>
      <c r="H5" s="184"/>
      <c r="I5" s="185"/>
      <c r="J5" s="183"/>
      <c r="K5" s="185"/>
      <c r="L5" s="183"/>
      <c r="M5" s="184"/>
      <c r="N5" s="185"/>
      <c r="O5" s="186"/>
      <c r="P5" s="187"/>
      <c r="Q5" s="187"/>
      <c r="R5" s="187"/>
      <c r="S5" s="187"/>
      <c r="T5" s="188"/>
      <c r="U5" s="192" t="s">
        <v>115</v>
      </c>
      <c r="V5" s="193"/>
      <c r="W5" s="193"/>
      <c r="X5" s="193"/>
      <c r="Y5" s="193"/>
      <c r="Z5" s="193"/>
      <c r="AA5" s="193"/>
      <c r="AB5" s="193"/>
      <c r="AC5" s="193"/>
      <c r="AD5" s="193"/>
      <c r="AE5" s="193"/>
      <c r="AF5" s="193"/>
      <c r="AG5" s="193"/>
      <c r="AH5" s="193"/>
      <c r="AI5" s="193"/>
      <c r="AJ5" s="193"/>
      <c r="AK5" s="193"/>
      <c r="AL5" s="193"/>
      <c r="AM5" s="194"/>
      <c r="AN5" s="195" t="s">
        <v>116</v>
      </c>
      <c r="AO5" s="196"/>
      <c r="AP5" s="196"/>
      <c r="AQ5" s="196"/>
      <c r="AR5" s="196"/>
      <c r="AS5" s="196"/>
      <c r="AT5" s="196"/>
      <c r="AU5" s="197"/>
      <c r="AV5" s="198" t="s">
        <v>70</v>
      </c>
      <c r="AW5" s="199"/>
      <c r="AX5" s="199"/>
      <c r="AY5" s="200"/>
      <c r="AZ5" s="204" t="s">
        <v>63</v>
      </c>
      <c r="BA5" s="205"/>
      <c r="BB5" s="205"/>
      <c r="BC5" s="205"/>
      <c r="BD5" s="183"/>
      <c r="BE5" s="185"/>
      <c r="BF5" s="183"/>
      <c r="BG5" s="185"/>
      <c r="BH5" s="183"/>
      <c r="BI5" s="185"/>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09"/>
      <c r="C6" s="256"/>
      <c r="D6" s="257"/>
      <c r="E6" s="257"/>
      <c r="F6" s="258"/>
      <c r="G6" s="183"/>
      <c r="H6" s="184"/>
      <c r="I6" s="185"/>
      <c r="J6" s="183"/>
      <c r="K6" s="185"/>
      <c r="L6" s="183"/>
      <c r="M6" s="184"/>
      <c r="N6" s="185"/>
      <c r="O6" s="180" t="s">
        <v>24</v>
      </c>
      <c r="P6" s="182"/>
      <c r="Q6" s="180" t="s">
        <v>25</v>
      </c>
      <c r="R6" s="182"/>
      <c r="S6" s="180" t="s">
        <v>26</v>
      </c>
      <c r="T6" s="182"/>
      <c r="U6" s="180" t="s">
        <v>104</v>
      </c>
      <c r="V6" s="182"/>
      <c r="W6" s="192" t="s">
        <v>105</v>
      </c>
      <c r="X6" s="193"/>
      <c r="Y6" s="193"/>
      <c r="Z6" s="193"/>
      <c r="AA6" s="193"/>
      <c r="AB6" s="193"/>
      <c r="AC6" s="193"/>
      <c r="AD6" s="193"/>
      <c r="AE6" s="193"/>
      <c r="AF6" s="193"/>
      <c r="AG6" s="193"/>
      <c r="AH6" s="193"/>
      <c r="AI6" s="193"/>
      <c r="AJ6" s="193"/>
      <c r="AK6" s="193"/>
      <c r="AL6" s="193"/>
      <c r="AM6" s="194"/>
      <c r="AN6" s="180" t="s">
        <v>104</v>
      </c>
      <c r="AO6" s="182"/>
      <c r="AP6" s="192" t="s">
        <v>106</v>
      </c>
      <c r="AQ6" s="193"/>
      <c r="AR6" s="193"/>
      <c r="AS6" s="193"/>
      <c r="AT6" s="193"/>
      <c r="AU6" s="194"/>
      <c r="AV6" s="201"/>
      <c r="AW6" s="202"/>
      <c r="AX6" s="202"/>
      <c r="AY6" s="203"/>
      <c r="AZ6" s="206"/>
      <c r="BA6" s="207"/>
      <c r="BB6" s="207"/>
      <c r="BC6" s="207"/>
      <c r="BD6" s="183"/>
      <c r="BE6" s="185"/>
      <c r="BF6" s="183"/>
      <c r="BG6" s="185"/>
      <c r="BH6" s="183"/>
      <c r="BI6" s="185"/>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09"/>
      <c r="C7" s="256"/>
      <c r="D7" s="257"/>
      <c r="E7" s="257"/>
      <c r="F7" s="258"/>
      <c r="G7" s="183"/>
      <c r="H7" s="184"/>
      <c r="I7" s="185"/>
      <c r="J7" s="183"/>
      <c r="K7" s="185"/>
      <c r="L7" s="183"/>
      <c r="M7" s="184"/>
      <c r="N7" s="185"/>
      <c r="O7" s="183"/>
      <c r="P7" s="185"/>
      <c r="Q7" s="183"/>
      <c r="R7" s="185"/>
      <c r="S7" s="183"/>
      <c r="T7" s="185"/>
      <c r="U7" s="183"/>
      <c r="V7" s="185"/>
      <c r="W7" s="50" t="s">
        <v>27</v>
      </c>
      <c r="AF7" s="50" t="s">
        <v>28</v>
      </c>
      <c r="AI7" s="51"/>
      <c r="AJ7" s="51"/>
      <c r="AK7" s="51"/>
      <c r="AL7" s="51"/>
      <c r="AM7" s="52"/>
      <c r="AN7" s="183"/>
      <c r="AO7" s="185"/>
      <c r="AP7" s="53" t="s">
        <v>27</v>
      </c>
      <c r="AQ7" s="48"/>
      <c r="AR7" s="54"/>
      <c r="AS7" s="54"/>
      <c r="AT7" s="54"/>
      <c r="AU7" s="55"/>
      <c r="AV7" s="56"/>
      <c r="AW7" s="57"/>
      <c r="AX7" s="58"/>
      <c r="AY7" s="59"/>
      <c r="AZ7" s="47"/>
      <c r="BA7" s="48"/>
      <c r="BB7" s="48"/>
      <c r="BC7" s="48"/>
      <c r="BD7" s="183"/>
      <c r="BE7" s="185"/>
      <c r="BF7" s="183"/>
      <c r="BG7" s="185"/>
      <c r="BH7" s="183"/>
      <c r="BI7" s="185"/>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09"/>
      <c r="C8" s="256"/>
      <c r="D8" s="257"/>
      <c r="E8" s="257"/>
      <c r="F8" s="258"/>
      <c r="G8" s="183"/>
      <c r="H8" s="184"/>
      <c r="I8" s="185"/>
      <c r="J8" s="183"/>
      <c r="K8" s="185"/>
      <c r="L8" s="183"/>
      <c r="M8" s="184"/>
      <c r="N8" s="185"/>
      <c r="O8" s="183"/>
      <c r="P8" s="185"/>
      <c r="Q8" s="183"/>
      <c r="R8" s="185"/>
      <c r="S8" s="183"/>
      <c r="T8" s="185"/>
      <c r="U8" s="183"/>
      <c r="V8" s="185"/>
      <c r="W8" s="50"/>
      <c r="Z8" s="240" t="s">
        <v>42</v>
      </c>
      <c r="AA8" s="241"/>
      <c r="AB8" s="241"/>
      <c r="AC8" s="241"/>
      <c r="AD8" s="241"/>
      <c r="AE8" s="242"/>
      <c r="AF8" s="224" t="s">
        <v>29</v>
      </c>
      <c r="AG8" s="225"/>
      <c r="AH8" s="240" t="s">
        <v>42</v>
      </c>
      <c r="AI8" s="241"/>
      <c r="AJ8" s="241"/>
      <c r="AK8" s="241"/>
      <c r="AL8" s="241"/>
      <c r="AM8" s="242"/>
      <c r="AN8" s="183"/>
      <c r="AO8" s="185"/>
      <c r="AP8" s="47"/>
      <c r="AQ8" s="48"/>
      <c r="AR8" s="246" t="s">
        <v>0</v>
      </c>
      <c r="AS8" s="247"/>
      <c r="AT8" s="247" t="s">
        <v>30</v>
      </c>
      <c r="AU8" s="250"/>
      <c r="AV8" s="56"/>
      <c r="AW8" s="60"/>
      <c r="AX8" s="222" t="s">
        <v>117</v>
      </c>
      <c r="AY8" s="223"/>
      <c r="AZ8" s="226"/>
      <c r="BA8" s="227"/>
      <c r="BB8" s="204" t="s">
        <v>55</v>
      </c>
      <c r="BC8" s="229"/>
      <c r="BD8" s="183"/>
      <c r="BE8" s="185"/>
      <c r="BF8" s="183"/>
      <c r="BG8" s="185"/>
      <c r="BH8" s="183"/>
      <c r="BI8" s="185"/>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09"/>
      <c r="C9" s="256"/>
      <c r="D9" s="257"/>
      <c r="E9" s="257"/>
      <c r="F9" s="258"/>
      <c r="G9" s="183"/>
      <c r="H9" s="184"/>
      <c r="I9" s="185"/>
      <c r="J9" s="183"/>
      <c r="K9" s="185"/>
      <c r="L9" s="183"/>
      <c r="M9" s="184"/>
      <c r="N9" s="185"/>
      <c r="O9" s="183"/>
      <c r="P9" s="185"/>
      <c r="Q9" s="183"/>
      <c r="R9" s="185"/>
      <c r="S9" s="183"/>
      <c r="T9" s="185"/>
      <c r="U9" s="183"/>
      <c r="V9" s="185"/>
      <c r="W9" s="50"/>
      <c r="Z9" s="243"/>
      <c r="AA9" s="244"/>
      <c r="AB9" s="244"/>
      <c r="AC9" s="244"/>
      <c r="AD9" s="244"/>
      <c r="AE9" s="245"/>
      <c r="AF9" s="224"/>
      <c r="AG9" s="225"/>
      <c r="AH9" s="243"/>
      <c r="AI9" s="244"/>
      <c r="AJ9" s="244"/>
      <c r="AK9" s="244"/>
      <c r="AL9" s="244"/>
      <c r="AM9" s="245"/>
      <c r="AN9" s="183"/>
      <c r="AO9" s="185"/>
      <c r="AP9" s="47"/>
      <c r="AQ9" s="48"/>
      <c r="AR9" s="248"/>
      <c r="AS9" s="249"/>
      <c r="AT9" s="249"/>
      <c r="AU9" s="251"/>
      <c r="AV9" s="56"/>
      <c r="AW9" s="60"/>
      <c r="AX9" s="224"/>
      <c r="AY9" s="225"/>
      <c r="AZ9" s="206"/>
      <c r="BA9" s="228"/>
      <c r="BB9" s="206"/>
      <c r="BC9" s="228"/>
      <c r="BD9" s="183"/>
      <c r="BE9" s="185"/>
      <c r="BF9" s="183"/>
      <c r="BG9" s="185"/>
      <c r="BH9" s="183"/>
      <c r="BI9" s="185"/>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09"/>
      <c r="C10" s="256"/>
      <c r="D10" s="257"/>
      <c r="E10" s="257"/>
      <c r="F10" s="258"/>
      <c r="G10" s="183"/>
      <c r="H10" s="184"/>
      <c r="I10" s="185"/>
      <c r="J10" s="183"/>
      <c r="K10" s="185"/>
      <c r="L10" s="183"/>
      <c r="M10" s="184"/>
      <c r="N10" s="185"/>
      <c r="O10" s="183"/>
      <c r="P10" s="185"/>
      <c r="Q10" s="183"/>
      <c r="R10" s="185"/>
      <c r="S10" s="183"/>
      <c r="T10" s="185"/>
      <c r="U10" s="183"/>
      <c r="V10" s="185"/>
      <c r="W10" s="50"/>
      <c r="Z10" s="232" t="s">
        <v>31</v>
      </c>
      <c r="AA10" s="233"/>
      <c r="AB10" s="236" t="s">
        <v>32</v>
      </c>
      <c r="AC10" s="233"/>
      <c r="AD10" s="236" t="s">
        <v>33</v>
      </c>
      <c r="AE10" s="238"/>
      <c r="AF10" s="224"/>
      <c r="AG10" s="225"/>
      <c r="AH10" s="232" t="s">
        <v>31</v>
      </c>
      <c r="AI10" s="233"/>
      <c r="AJ10" s="236" t="s">
        <v>32</v>
      </c>
      <c r="AK10" s="233"/>
      <c r="AL10" s="236" t="s">
        <v>33</v>
      </c>
      <c r="AM10" s="238"/>
      <c r="AN10" s="183"/>
      <c r="AO10" s="185"/>
      <c r="AP10" s="47"/>
      <c r="AQ10" s="48"/>
      <c r="AR10" s="248"/>
      <c r="AS10" s="249"/>
      <c r="AT10" s="249"/>
      <c r="AU10" s="251"/>
      <c r="AV10" s="56"/>
      <c r="AW10" s="60"/>
      <c r="AX10" s="224"/>
      <c r="AY10" s="225"/>
      <c r="AZ10" s="206"/>
      <c r="BA10" s="228"/>
      <c r="BB10" s="206"/>
      <c r="BC10" s="228"/>
      <c r="BD10" s="183"/>
      <c r="BE10" s="185"/>
      <c r="BF10" s="183"/>
      <c r="BG10" s="185"/>
      <c r="BH10" s="183"/>
      <c r="BI10" s="185"/>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09"/>
      <c r="C11" s="256"/>
      <c r="D11" s="257"/>
      <c r="E11" s="257"/>
      <c r="F11" s="258"/>
      <c r="G11" s="183"/>
      <c r="H11" s="184"/>
      <c r="I11" s="185"/>
      <c r="J11" s="183"/>
      <c r="K11" s="185"/>
      <c r="L11" s="183"/>
      <c r="M11" s="184"/>
      <c r="N11" s="185"/>
      <c r="O11" s="183"/>
      <c r="P11" s="185"/>
      <c r="Q11" s="183"/>
      <c r="R11" s="185"/>
      <c r="S11" s="183"/>
      <c r="T11" s="184"/>
      <c r="U11" s="183"/>
      <c r="V11" s="185"/>
      <c r="W11" s="50"/>
      <c r="Z11" s="234"/>
      <c r="AA11" s="235"/>
      <c r="AB11" s="237"/>
      <c r="AC11" s="235"/>
      <c r="AD11" s="237"/>
      <c r="AE11" s="239"/>
      <c r="AF11" s="224"/>
      <c r="AG11" s="225"/>
      <c r="AH11" s="234"/>
      <c r="AI11" s="235"/>
      <c r="AJ11" s="237"/>
      <c r="AK11" s="235"/>
      <c r="AL11" s="237"/>
      <c r="AM11" s="239"/>
      <c r="AN11" s="183"/>
      <c r="AO11" s="185"/>
      <c r="AP11" s="47"/>
      <c r="AQ11" s="48"/>
      <c r="AR11" s="248"/>
      <c r="AS11" s="249"/>
      <c r="AT11" s="249"/>
      <c r="AU11" s="251"/>
      <c r="AV11" s="56"/>
      <c r="AW11" s="60"/>
      <c r="AX11" s="224"/>
      <c r="AY11" s="225"/>
      <c r="AZ11" s="206"/>
      <c r="BA11" s="228"/>
      <c r="BB11" s="230"/>
      <c r="BC11" s="231"/>
      <c r="BD11" s="183"/>
      <c r="BE11" s="185"/>
      <c r="BF11" s="183"/>
      <c r="BG11" s="185"/>
      <c r="BH11" s="183"/>
      <c r="BI11" s="185"/>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252"/>
      <c r="C12" s="62"/>
      <c r="D12" s="63"/>
      <c r="E12" s="63"/>
      <c r="F12" s="64" t="s">
        <v>67</v>
      </c>
      <c r="G12" s="63"/>
      <c r="H12" s="63"/>
      <c r="I12" s="63" t="s">
        <v>68</v>
      </c>
      <c r="J12" s="62"/>
      <c r="K12" s="64" t="s">
        <v>56</v>
      </c>
      <c r="L12" s="189" t="s">
        <v>69</v>
      </c>
      <c r="M12" s="190"/>
      <c r="N12" s="191"/>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188</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08">
        <v>1</v>
      </c>
      <c r="C13" s="180">
        <f>'★①【提出様式】実施計画書（幼Ⅰ）'!L2</f>
        <v>0</v>
      </c>
      <c r="D13" s="181"/>
      <c r="E13" s="181"/>
      <c r="F13" s="182"/>
      <c r="G13" s="210">
        <f>'★①【提出様式】実施計画書（幼Ⅰ）'!L1</f>
        <v>0</v>
      </c>
      <c r="H13" s="211"/>
      <c r="I13" s="212"/>
      <c r="J13" s="210">
        <f>'★①【提出様式】実施計画書（幼Ⅰ）'!L3</f>
        <v>0</v>
      </c>
      <c r="K13" s="212"/>
      <c r="L13" s="216">
        <f>'★①【提出様式】実施計画書（幼Ⅰ）'!L4</f>
        <v>0</v>
      </c>
      <c r="M13" s="217"/>
      <c r="N13" s="218"/>
      <c r="O13" s="210">
        <f>'★①【提出様式】実施計画書（幼Ⅰ）'!C12</f>
        <v>0</v>
      </c>
      <c r="P13" s="212"/>
      <c r="Q13" s="210">
        <f>'★①【提出様式】実施計画書（幼Ⅰ）'!C13</f>
        <v>0</v>
      </c>
      <c r="R13" s="212"/>
      <c r="S13" s="210">
        <f>'★①【提出様式】実施計画書（幼Ⅰ）'!C14</f>
        <v>0</v>
      </c>
      <c r="T13" s="212"/>
      <c r="U13" s="210">
        <f>'★①【提出様式】実施計画書（幼Ⅰ）'!D47</f>
        <v>0</v>
      </c>
      <c r="V13" s="212"/>
      <c r="W13" s="79" t="s">
        <v>0</v>
      </c>
      <c r="X13" s="80" t="s">
        <v>61</v>
      </c>
      <c r="Y13" s="123">
        <f>'★①【提出様式】実施計画書（幼Ⅰ）'!G21</f>
        <v>0</v>
      </c>
      <c r="Z13" s="277">
        <f>'★①【提出様式】実施計画書（幼Ⅰ）'!D21</f>
        <v>0</v>
      </c>
      <c r="AA13" s="278"/>
      <c r="AB13" s="279">
        <f>'★①【提出様式】実施計画書（幼Ⅰ）'!E21</f>
        <v>0</v>
      </c>
      <c r="AC13" s="278"/>
      <c r="AD13" s="279">
        <f>'★①【提出様式】実施計画書（幼Ⅰ）'!F21</f>
        <v>0</v>
      </c>
      <c r="AE13" s="280"/>
      <c r="AF13" s="259">
        <f>'★①【提出様式】実施計画書（幼Ⅰ）'!G40</f>
        <v>0</v>
      </c>
      <c r="AG13" s="260"/>
      <c r="AH13" s="259">
        <f>'★①【提出様式】実施計画書（幼Ⅰ）'!D40</f>
        <v>0</v>
      </c>
      <c r="AI13" s="265"/>
      <c r="AJ13" s="269">
        <f>'★①【提出様式】実施計画書（幼Ⅰ）'!E40</f>
        <v>0</v>
      </c>
      <c r="AK13" s="265"/>
      <c r="AL13" s="269">
        <f>'★①【提出様式】実施計画書（幼Ⅰ）'!F40</f>
        <v>0</v>
      </c>
      <c r="AM13" s="260"/>
      <c r="AN13" s="259">
        <f>'★①【提出様式】実施計画書（幼Ⅰ）'!K79</f>
        <v>0</v>
      </c>
      <c r="AO13" s="260"/>
      <c r="AP13" s="259">
        <f>'★①【提出様式】実施計画書（幼Ⅰ）'!K74</f>
        <v>0</v>
      </c>
      <c r="AQ13" s="260"/>
      <c r="AR13" s="259">
        <f>'★①【提出様式】実施計画書（幼Ⅰ）'!K75</f>
        <v>0</v>
      </c>
      <c r="AS13" s="265"/>
      <c r="AT13" s="269">
        <f>AP13-AR13</f>
        <v>0</v>
      </c>
      <c r="AU13" s="260"/>
      <c r="AV13" s="253">
        <f>'★①【提出様式】実施計画書（幼Ⅰ）'!K53</f>
        <v>0</v>
      </c>
      <c r="AW13" s="255"/>
      <c r="AX13" s="306">
        <f>'★①【提出様式】実施計画書（幼Ⅰ）'!K54</f>
        <v>0</v>
      </c>
      <c r="AY13" s="307"/>
      <c r="AZ13" s="259">
        <f>'★①【提出様式】実施計画書（幼Ⅰ）'!K62</f>
        <v>0</v>
      </c>
      <c r="BA13" s="260"/>
      <c r="BB13" s="312">
        <f>'★①【提出様式】実施計画書（幼Ⅰ）'!K63</f>
        <v>0</v>
      </c>
      <c r="BC13" s="313"/>
      <c r="BD13" s="259">
        <f>'★①【提出様式】実施計画書（幼Ⅰ）'!K70</f>
        <v>0</v>
      </c>
      <c r="BE13" s="260"/>
      <c r="BF13" s="259">
        <f>'★①【提出様式】実施計画書（幼Ⅰ）'!K88</f>
        <v>0</v>
      </c>
      <c r="BG13" s="260"/>
      <c r="BH13" s="259">
        <f>'★①【提出様式】実施計画書（幼Ⅰ）'!K81</f>
        <v>0</v>
      </c>
      <c r="BI13" s="260"/>
      <c r="DK13" s="285"/>
      <c r="DL13" s="285"/>
      <c r="DM13" s="285"/>
      <c r="DN13" s="285"/>
    </row>
    <row r="14" spans="1:118" s="42" customFormat="1" x14ac:dyDescent="0.55000000000000004">
      <c r="B14" s="209"/>
      <c r="C14" s="183"/>
      <c r="D14" s="184"/>
      <c r="E14" s="184"/>
      <c r="F14" s="185"/>
      <c r="G14" s="213"/>
      <c r="H14" s="214"/>
      <c r="I14" s="215"/>
      <c r="J14" s="213"/>
      <c r="K14" s="215"/>
      <c r="L14" s="219"/>
      <c r="M14" s="220"/>
      <c r="N14" s="221"/>
      <c r="O14" s="213"/>
      <c r="P14" s="215"/>
      <c r="Q14" s="213"/>
      <c r="R14" s="215"/>
      <c r="S14" s="213"/>
      <c r="T14" s="215"/>
      <c r="U14" s="213"/>
      <c r="V14" s="215"/>
      <c r="W14" s="86" t="s">
        <v>34</v>
      </c>
      <c r="X14" s="87" t="s">
        <v>62</v>
      </c>
      <c r="Y14" s="124">
        <f>SUM('★①【提出様式】実施計画書（幼Ⅰ）'!C27:F27)</f>
        <v>0</v>
      </c>
      <c r="Z14" s="281">
        <f>'★①【提出様式】実施計画書（幼Ⅰ）'!D27</f>
        <v>0</v>
      </c>
      <c r="AA14" s="282"/>
      <c r="AB14" s="283">
        <f>'★①【提出様式】実施計画書（幼Ⅰ）'!E27</f>
        <v>0</v>
      </c>
      <c r="AC14" s="282"/>
      <c r="AD14" s="283">
        <f>'★①【提出様式】実施計画書（幼Ⅰ）'!F27</f>
        <v>0</v>
      </c>
      <c r="AE14" s="284"/>
      <c r="AF14" s="261"/>
      <c r="AG14" s="262"/>
      <c r="AH14" s="261"/>
      <c r="AI14" s="266"/>
      <c r="AJ14" s="270"/>
      <c r="AK14" s="266"/>
      <c r="AL14" s="270"/>
      <c r="AM14" s="262"/>
      <c r="AN14" s="261"/>
      <c r="AO14" s="262"/>
      <c r="AP14" s="261"/>
      <c r="AQ14" s="262"/>
      <c r="AR14" s="261"/>
      <c r="AS14" s="266"/>
      <c r="AT14" s="270"/>
      <c r="AU14" s="262"/>
      <c r="AV14" s="256"/>
      <c r="AW14" s="258"/>
      <c r="AX14" s="308"/>
      <c r="AY14" s="309"/>
      <c r="AZ14" s="261"/>
      <c r="BA14" s="262"/>
      <c r="BB14" s="314"/>
      <c r="BC14" s="315"/>
      <c r="BD14" s="261"/>
      <c r="BE14" s="262"/>
      <c r="BF14" s="261"/>
      <c r="BG14" s="262"/>
      <c r="BH14" s="261"/>
      <c r="BI14" s="262"/>
      <c r="DK14" s="285"/>
      <c r="DL14" s="285"/>
      <c r="DM14" s="285"/>
      <c r="DN14" s="285"/>
    </row>
    <row r="15" spans="1:118" s="42" customFormat="1" x14ac:dyDescent="0.55000000000000004">
      <c r="B15" s="209"/>
      <c r="C15" s="183"/>
      <c r="D15" s="184"/>
      <c r="E15" s="184"/>
      <c r="F15" s="185"/>
      <c r="G15" s="213"/>
      <c r="H15" s="214"/>
      <c r="I15" s="215"/>
      <c r="J15" s="213"/>
      <c r="K15" s="215"/>
      <c r="L15" s="219"/>
      <c r="M15" s="220"/>
      <c r="N15" s="221"/>
      <c r="O15" s="213"/>
      <c r="P15" s="215"/>
      <c r="Q15" s="213"/>
      <c r="R15" s="215"/>
      <c r="S15" s="213"/>
      <c r="T15" s="215"/>
      <c r="U15" s="213"/>
      <c r="V15" s="215"/>
      <c r="W15" s="86" t="s">
        <v>35</v>
      </c>
      <c r="X15" s="89" t="s">
        <v>85</v>
      </c>
      <c r="Y15" s="125">
        <f>SUM('★①【提出様式】実施計画書（幼Ⅰ）'!G27:J27)</f>
        <v>0</v>
      </c>
      <c r="Z15" s="281">
        <f>'★①【提出様式】実施計画書（幼Ⅰ）'!H27</f>
        <v>0</v>
      </c>
      <c r="AA15" s="282"/>
      <c r="AB15" s="283">
        <f>'★①【提出様式】実施計画書（幼Ⅰ）'!I27</f>
        <v>0</v>
      </c>
      <c r="AC15" s="282"/>
      <c r="AD15" s="283">
        <f>'★①【提出様式】実施計画書（幼Ⅰ）'!J27</f>
        <v>0</v>
      </c>
      <c r="AE15" s="284"/>
      <c r="AF15" s="261"/>
      <c r="AG15" s="262"/>
      <c r="AH15" s="261"/>
      <c r="AI15" s="266"/>
      <c r="AJ15" s="270"/>
      <c r="AK15" s="266"/>
      <c r="AL15" s="270"/>
      <c r="AM15" s="262"/>
      <c r="AN15" s="261"/>
      <c r="AO15" s="262"/>
      <c r="AP15" s="261"/>
      <c r="AQ15" s="262"/>
      <c r="AR15" s="261"/>
      <c r="AS15" s="266"/>
      <c r="AT15" s="270"/>
      <c r="AU15" s="262"/>
      <c r="AV15" s="256"/>
      <c r="AW15" s="258"/>
      <c r="AX15" s="308"/>
      <c r="AY15" s="309"/>
      <c r="AZ15" s="261"/>
      <c r="BA15" s="262"/>
      <c r="BB15" s="314"/>
      <c r="BC15" s="315"/>
      <c r="BD15" s="261"/>
      <c r="BE15" s="262"/>
      <c r="BF15" s="261"/>
      <c r="BG15" s="262"/>
      <c r="BH15" s="261"/>
      <c r="BI15" s="262"/>
      <c r="DK15" s="285"/>
      <c r="DL15" s="285"/>
      <c r="DM15" s="285"/>
      <c r="DN15" s="285"/>
    </row>
    <row r="16" spans="1:118" s="42" customFormat="1" x14ac:dyDescent="0.55000000000000004">
      <c r="B16" s="209"/>
      <c r="C16" s="183"/>
      <c r="D16" s="184"/>
      <c r="E16" s="184"/>
      <c r="F16" s="185"/>
      <c r="G16" s="213"/>
      <c r="H16" s="214"/>
      <c r="I16" s="215"/>
      <c r="J16" s="213"/>
      <c r="K16" s="215"/>
      <c r="L16" s="219"/>
      <c r="M16" s="220"/>
      <c r="N16" s="221"/>
      <c r="O16" s="213"/>
      <c r="P16" s="215"/>
      <c r="Q16" s="213"/>
      <c r="R16" s="215"/>
      <c r="S16" s="275"/>
      <c r="T16" s="276"/>
      <c r="U16" s="275"/>
      <c r="V16" s="276"/>
      <c r="W16" s="91" t="s">
        <v>26</v>
      </c>
      <c r="X16" s="89" t="s">
        <v>77</v>
      </c>
      <c r="Y16" s="125">
        <f>'★①【提出様式】実施計画書（幼Ⅰ）'!G33</f>
        <v>0</v>
      </c>
      <c r="Z16" s="281">
        <f>'★①【提出様式】実施計画書（幼Ⅰ）'!D33</f>
        <v>0</v>
      </c>
      <c r="AA16" s="282"/>
      <c r="AB16" s="283">
        <f>'★①【提出様式】実施計画書（幼Ⅰ）'!E33</f>
        <v>0</v>
      </c>
      <c r="AC16" s="282"/>
      <c r="AD16" s="283">
        <f>'★①【提出様式】実施計画書（幼Ⅰ）'!F33</f>
        <v>0</v>
      </c>
      <c r="AE16" s="284"/>
      <c r="AF16" s="267"/>
      <c r="AG16" s="272"/>
      <c r="AH16" s="267"/>
      <c r="AI16" s="268"/>
      <c r="AJ16" s="271"/>
      <c r="AK16" s="268"/>
      <c r="AL16" s="271"/>
      <c r="AM16" s="272"/>
      <c r="AN16" s="263"/>
      <c r="AO16" s="264"/>
      <c r="AP16" s="263"/>
      <c r="AQ16" s="264"/>
      <c r="AR16" s="263"/>
      <c r="AS16" s="273"/>
      <c r="AT16" s="274"/>
      <c r="AU16" s="264"/>
      <c r="AV16" s="304"/>
      <c r="AW16" s="305"/>
      <c r="AX16" s="310"/>
      <c r="AY16" s="311"/>
      <c r="AZ16" s="263"/>
      <c r="BA16" s="264"/>
      <c r="BB16" s="316"/>
      <c r="BC16" s="317"/>
      <c r="BD16" s="263"/>
      <c r="BE16" s="264"/>
      <c r="BF16" s="263"/>
      <c r="BG16" s="264"/>
      <c r="BH16" s="263"/>
      <c r="BI16" s="264"/>
      <c r="DK16" s="285"/>
      <c r="DL16" s="285"/>
      <c r="DM16" s="285"/>
      <c r="DN16" s="285"/>
    </row>
    <row r="17" spans="1:118" s="42" customFormat="1" x14ac:dyDescent="0.55000000000000004">
      <c r="B17" s="208">
        <v>2</v>
      </c>
      <c r="C17" s="286"/>
      <c r="D17" s="287"/>
      <c r="E17" s="287"/>
      <c r="F17" s="288"/>
      <c r="G17" s="292"/>
      <c r="H17" s="293"/>
      <c r="I17" s="294"/>
      <c r="J17" s="292"/>
      <c r="K17" s="294"/>
      <c r="L17" s="298"/>
      <c r="M17" s="299"/>
      <c r="N17" s="300"/>
      <c r="O17" s="292"/>
      <c r="P17" s="294"/>
      <c r="Q17" s="292"/>
      <c r="R17" s="294"/>
      <c r="S17" s="75"/>
      <c r="T17" s="77"/>
      <c r="U17" s="76"/>
      <c r="V17" s="76"/>
      <c r="W17" s="79" t="s">
        <v>0</v>
      </c>
      <c r="X17" s="80"/>
      <c r="Y17" s="81"/>
      <c r="Z17" s="277"/>
      <c r="AA17" s="278"/>
      <c r="AB17" s="279"/>
      <c r="AC17" s="278"/>
      <c r="AD17" s="279"/>
      <c r="AE17" s="280"/>
      <c r="AF17" s="259"/>
      <c r="AG17" s="260"/>
      <c r="AH17" s="259"/>
      <c r="AI17" s="265"/>
      <c r="AJ17" s="269"/>
      <c r="AK17" s="265"/>
      <c r="AL17" s="269"/>
      <c r="AM17" s="260"/>
      <c r="AN17" s="78"/>
      <c r="AO17" s="78"/>
      <c r="AP17" s="259"/>
      <c r="AQ17" s="260"/>
      <c r="AR17" s="259"/>
      <c r="AS17" s="265"/>
      <c r="AT17" s="269"/>
      <c r="AU17" s="260"/>
      <c r="AV17" s="259"/>
      <c r="AW17" s="260"/>
      <c r="AX17" s="306"/>
      <c r="AY17" s="307"/>
      <c r="AZ17" s="259"/>
      <c r="BA17" s="260"/>
      <c r="BB17" s="312"/>
      <c r="BC17" s="313"/>
      <c r="BD17" s="259"/>
      <c r="BE17" s="260"/>
      <c r="BF17" s="259"/>
      <c r="BG17" s="260"/>
      <c r="BH17" s="259"/>
      <c r="BI17" s="260"/>
      <c r="DK17" s="285"/>
      <c r="DL17" s="285"/>
      <c r="DM17" s="285"/>
      <c r="DN17" s="285"/>
    </row>
    <row r="18" spans="1:118" s="42" customFormat="1" x14ac:dyDescent="0.55000000000000004">
      <c r="B18" s="209"/>
      <c r="C18" s="289"/>
      <c r="D18" s="290"/>
      <c r="E18" s="290"/>
      <c r="F18" s="291"/>
      <c r="G18" s="295"/>
      <c r="H18" s="296"/>
      <c r="I18" s="297"/>
      <c r="J18" s="295"/>
      <c r="K18" s="297"/>
      <c r="L18" s="301"/>
      <c r="M18" s="302"/>
      <c r="N18" s="303"/>
      <c r="O18" s="295"/>
      <c r="P18" s="297"/>
      <c r="Q18" s="295"/>
      <c r="R18" s="297"/>
      <c r="S18" s="82"/>
      <c r="T18" s="84"/>
      <c r="U18" s="83"/>
      <c r="V18" s="83"/>
      <c r="W18" s="86" t="s">
        <v>34</v>
      </c>
      <c r="X18" s="87"/>
      <c r="Y18" s="88"/>
      <c r="Z18" s="281"/>
      <c r="AA18" s="282"/>
      <c r="AB18" s="283"/>
      <c r="AC18" s="282"/>
      <c r="AD18" s="283"/>
      <c r="AE18" s="284"/>
      <c r="AF18" s="261"/>
      <c r="AG18" s="262"/>
      <c r="AH18" s="261"/>
      <c r="AI18" s="266"/>
      <c r="AJ18" s="270"/>
      <c r="AK18" s="266"/>
      <c r="AL18" s="270"/>
      <c r="AM18" s="262"/>
      <c r="AN18" s="85"/>
      <c r="AO18" s="85"/>
      <c r="AP18" s="261"/>
      <c r="AQ18" s="262"/>
      <c r="AR18" s="261"/>
      <c r="AS18" s="266"/>
      <c r="AT18" s="270"/>
      <c r="AU18" s="262"/>
      <c r="AV18" s="261"/>
      <c r="AW18" s="262"/>
      <c r="AX18" s="308"/>
      <c r="AY18" s="309"/>
      <c r="AZ18" s="261"/>
      <c r="BA18" s="262"/>
      <c r="BB18" s="314"/>
      <c r="BC18" s="315"/>
      <c r="BD18" s="261"/>
      <c r="BE18" s="262"/>
      <c r="BF18" s="261"/>
      <c r="BG18" s="262"/>
      <c r="BH18" s="261"/>
      <c r="BI18" s="262"/>
      <c r="DK18" s="285"/>
      <c r="DL18" s="285"/>
      <c r="DM18" s="285"/>
      <c r="DN18" s="285"/>
    </row>
    <row r="19" spans="1:118" s="42" customFormat="1" x14ac:dyDescent="0.55000000000000004">
      <c r="B19" s="209"/>
      <c r="C19" s="289"/>
      <c r="D19" s="290"/>
      <c r="E19" s="290"/>
      <c r="F19" s="291"/>
      <c r="G19" s="295"/>
      <c r="H19" s="296"/>
      <c r="I19" s="297"/>
      <c r="J19" s="295"/>
      <c r="K19" s="297"/>
      <c r="L19" s="301"/>
      <c r="M19" s="302"/>
      <c r="N19" s="303"/>
      <c r="O19" s="295"/>
      <c r="P19" s="297"/>
      <c r="Q19" s="295"/>
      <c r="R19" s="297"/>
      <c r="S19" s="82"/>
      <c r="T19" s="84"/>
      <c r="U19" s="83"/>
      <c r="V19" s="83"/>
      <c r="W19" s="86" t="s">
        <v>35</v>
      </c>
      <c r="X19" s="89"/>
      <c r="Y19" s="90"/>
      <c r="Z19" s="281"/>
      <c r="AA19" s="282"/>
      <c r="AB19" s="283"/>
      <c r="AC19" s="282"/>
      <c r="AD19" s="283"/>
      <c r="AE19" s="284"/>
      <c r="AF19" s="261"/>
      <c r="AG19" s="262"/>
      <c r="AH19" s="261"/>
      <c r="AI19" s="266"/>
      <c r="AJ19" s="270"/>
      <c r="AK19" s="266"/>
      <c r="AL19" s="270"/>
      <c r="AM19" s="262"/>
      <c r="AN19" s="85"/>
      <c r="AO19" s="85"/>
      <c r="AP19" s="261"/>
      <c r="AQ19" s="262"/>
      <c r="AR19" s="261"/>
      <c r="AS19" s="266"/>
      <c r="AT19" s="270"/>
      <c r="AU19" s="262"/>
      <c r="AV19" s="261"/>
      <c r="AW19" s="262"/>
      <c r="AX19" s="308"/>
      <c r="AY19" s="309"/>
      <c r="AZ19" s="261"/>
      <c r="BA19" s="262"/>
      <c r="BB19" s="314"/>
      <c r="BC19" s="315"/>
      <c r="BD19" s="261"/>
      <c r="BE19" s="262"/>
      <c r="BF19" s="261"/>
      <c r="BG19" s="262"/>
      <c r="BH19" s="261"/>
      <c r="BI19" s="262"/>
      <c r="DK19" s="285"/>
      <c r="DL19" s="285"/>
      <c r="DM19" s="285"/>
      <c r="DN19" s="285"/>
    </row>
    <row r="20" spans="1:118" s="42" customFormat="1" x14ac:dyDescent="0.55000000000000004">
      <c r="B20" s="209"/>
      <c r="C20" s="289"/>
      <c r="D20" s="290"/>
      <c r="E20" s="290"/>
      <c r="F20" s="291"/>
      <c r="G20" s="295"/>
      <c r="H20" s="296"/>
      <c r="I20" s="297"/>
      <c r="J20" s="295"/>
      <c r="K20" s="297"/>
      <c r="L20" s="301"/>
      <c r="M20" s="302"/>
      <c r="N20" s="303"/>
      <c r="O20" s="295"/>
      <c r="P20" s="297"/>
      <c r="Q20" s="295"/>
      <c r="R20" s="297"/>
      <c r="S20" s="82"/>
      <c r="T20" s="84"/>
      <c r="U20" s="83"/>
      <c r="V20" s="83"/>
      <c r="W20" s="91" t="s">
        <v>26</v>
      </c>
      <c r="X20" s="89"/>
      <c r="Y20" s="90"/>
      <c r="Z20" s="281"/>
      <c r="AA20" s="282"/>
      <c r="AB20" s="283"/>
      <c r="AC20" s="282"/>
      <c r="AD20" s="283"/>
      <c r="AE20" s="284"/>
      <c r="AF20" s="267"/>
      <c r="AG20" s="272"/>
      <c r="AH20" s="267"/>
      <c r="AI20" s="268"/>
      <c r="AJ20" s="271"/>
      <c r="AK20" s="268"/>
      <c r="AL20" s="271"/>
      <c r="AM20" s="272"/>
      <c r="AN20" s="85"/>
      <c r="AO20" s="85"/>
      <c r="AP20" s="263"/>
      <c r="AQ20" s="264"/>
      <c r="AR20" s="263"/>
      <c r="AS20" s="273"/>
      <c r="AT20" s="274"/>
      <c r="AU20" s="264"/>
      <c r="AV20" s="263"/>
      <c r="AW20" s="264"/>
      <c r="AX20" s="310"/>
      <c r="AY20" s="311"/>
      <c r="AZ20" s="263"/>
      <c r="BA20" s="264"/>
      <c r="BB20" s="316"/>
      <c r="BC20" s="317"/>
      <c r="BD20" s="263"/>
      <c r="BE20" s="264"/>
      <c r="BF20" s="263"/>
      <c r="BG20" s="264"/>
      <c r="BH20" s="263"/>
      <c r="BI20" s="264"/>
      <c r="DK20" s="285"/>
      <c r="DL20" s="285"/>
      <c r="DM20" s="285"/>
      <c r="DN20" s="285"/>
    </row>
    <row r="21" spans="1:118" s="42" customFormat="1" x14ac:dyDescent="0.55000000000000004">
      <c r="B21" s="208">
        <v>3</v>
      </c>
      <c r="C21" s="286"/>
      <c r="D21" s="287"/>
      <c r="E21" s="287"/>
      <c r="F21" s="288"/>
      <c r="G21" s="292"/>
      <c r="H21" s="293"/>
      <c r="I21" s="294"/>
      <c r="J21" s="292"/>
      <c r="K21" s="294"/>
      <c r="L21" s="298"/>
      <c r="M21" s="299"/>
      <c r="N21" s="300"/>
      <c r="O21" s="292"/>
      <c r="P21" s="294"/>
      <c r="Q21" s="292"/>
      <c r="R21" s="294"/>
      <c r="S21" s="75"/>
      <c r="T21" s="77"/>
      <c r="U21" s="76"/>
      <c r="V21" s="76"/>
      <c r="W21" s="79" t="s">
        <v>0</v>
      </c>
      <c r="X21" s="80"/>
      <c r="Y21" s="81"/>
      <c r="Z21" s="277"/>
      <c r="AA21" s="278"/>
      <c r="AB21" s="279"/>
      <c r="AC21" s="278"/>
      <c r="AD21" s="279"/>
      <c r="AE21" s="280"/>
      <c r="AF21" s="259"/>
      <c r="AG21" s="260"/>
      <c r="AH21" s="259"/>
      <c r="AI21" s="265"/>
      <c r="AJ21" s="269"/>
      <c r="AK21" s="265"/>
      <c r="AL21" s="269"/>
      <c r="AM21" s="260"/>
      <c r="AN21" s="78"/>
      <c r="AO21" s="78"/>
      <c r="AP21" s="259"/>
      <c r="AQ21" s="260"/>
      <c r="AR21" s="259"/>
      <c r="AS21" s="265"/>
      <c r="AT21" s="269"/>
      <c r="AU21" s="260"/>
      <c r="AV21" s="259"/>
      <c r="AW21" s="260"/>
      <c r="AX21" s="306"/>
      <c r="AY21" s="307"/>
      <c r="AZ21" s="259"/>
      <c r="BA21" s="260"/>
      <c r="BB21" s="312"/>
      <c r="BC21" s="313"/>
      <c r="BD21" s="259"/>
      <c r="BE21" s="260"/>
      <c r="BF21" s="259"/>
      <c r="BG21" s="260"/>
      <c r="BH21" s="259"/>
      <c r="BI21" s="260"/>
      <c r="DK21" s="285"/>
      <c r="DL21" s="285"/>
      <c r="DM21" s="285"/>
      <c r="DN21" s="285"/>
    </row>
    <row r="22" spans="1:118" s="42" customFormat="1" x14ac:dyDescent="0.55000000000000004">
      <c r="B22" s="209"/>
      <c r="C22" s="289"/>
      <c r="D22" s="290"/>
      <c r="E22" s="290"/>
      <c r="F22" s="291"/>
      <c r="G22" s="295"/>
      <c r="H22" s="296"/>
      <c r="I22" s="297"/>
      <c r="J22" s="295"/>
      <c r="K22" s="297"/>
      <c r="L22" s="301"/>
      <c r="M22" s="302"/>
      <c r="N22" s="303"/>
      <c r="O22" s="295"/>
      <c r="P22" s="297"/>
      <c r="Q22" s="295"/>
      <c r="R22" s="297"/>
      <c r="S22" s="82"/>
      <c r="T22" s="84"/>
      <c r="U22" s="83"/>
      <c r="V22" s="83"/>
      <c r="W22" s="86" t="s">
        <v>34</v>
      </c>
      <c r="X22" s="87"/>
      <c r="Y22" s="88"/>
      <c r="Z22" s="281"/>
      <c r="AA22" s="282"/>
      <c r="AB22" s="283"/>
      <c r="AC22" s="282"/>
      <c r="AD22" s="283"/>
      <c r="AE22" s="284"/>
      <c r="AF22" s="261"/>
      <c r="AG22" s="262"/>
      <c r="AH22" s="261"/>
      <c r="AI22" s="266"/>
      <c r="AJ22" s="270"/>
      <c r="AK22" s="266"/>
      <c r="AL22" s="270"/>
      <c r="AM22" s="262"/>
      <c r="AN22" s="85"/>
      <c r="AO22" s="85"/>
      <c r="AP22" s="261"/>
      <c r="AQ22" s="262"/>
      <c r="AR22" s="261"/>
      <c r="AS22" s="266"/>
      <c r="AT22" s="270"/>
      <c r="AU22" s="262"/>
      <c r="AV22" s="261"/>
      <c r="AW22" s="262"/>
      <c r="AX22" s="308"/>
      <c r="AY22" s="309"/>
      <c r="AZ22" s="261"/>
      <c r="BA22" s="262"/>
      <c r="BB22" s="314"/>
      <c r="BC22" s="315"/>
      <c r="BD22" s="261"/>
      <c r="BE22" s="262"/>
      <c r="BF22" s="261"/>
      <c r="BG22" s="262"/>
      <c r="BH22" s="261"/>
      <c r="BI22" s="262"/>
      <c r="DK22" s="285"/>
      <c r="DL22" s="285"/>
      <c r="DM22" s="285"/>
      <c r="DN22" s="285"/>
    </row>
    <row r="23" spans="1:118" s="42" customFormat="1" x14ac:dyDescent="0.55000000000000004">
      <c r="B23" s="209"/>
      <c r="C23" s="289"/>
      <c r="D23" s="290"/>
      <c r="E23" s="290"/>
      <c r="F23" s="291"/>
      <c r="G23" s="295"/>
      <c r="H23" s="296"/>
      <c r="I23" s="297"/>
      <c r="J23" s="295"/>
      <c r="K23" s="297"/>
      <c r="L23" s="301"/>
      <c r="M23" s="302"/>
      <c r="N23" s="303"/>
      <c r="O23" s="295"/>
      <c r="P23" s="297"/>
      <c r="Q23" s="295"/>
      <c r="R23" s="297"/>
      <c r="S23" s="82"/>
      <c r="T23" s="84"/>
      <c r="U23" s="83"/>
      <c r="V23" s="83"/>
      <c r="W23" s="86" t="s">
        <v>35</v>
      </c>
      <c r="X23" s="89"/>
      <c r="Y23" s="90"/>
      <c r="Z23" s="281"/>
      <c r="AA23" s="282"/>
      <c r="AB23" s="283"/>
      <c r="AC23" s="282"/>
      <c r="AD23" s="283"/>
      <c r="AE23" s="284"/>
      <c r="AF23" s="261"/>
      <c r="AG23" s="262"/>
      <c r="AH23" s="261"/>
      <c r="AI23" s="266"/>
      <c r="AJ23" s="270"/>
      <c r="AK23" s="266"/>
      <c r="AL23" s="270"/>
      <c r="AM23" s="262"/>
      <c r="AN23" s="85"/>
      <c r="AO23" s="85"/>
      <c r="AP23" s="261"/>
      <c r="AQ23" s="262"/>
      <c r="AR23" s="261"/>
      <c r="AS23" s="266"/>
      <c r="AT23" s="270"/>
      <c r="AU23" s="262"/>
      <c r="AV23" s="261"/>
      <c r="AW23" s="262"/>
      <c r="AX23" s="308"/>
      <c r="AY23" s="309"/>
      <c r="AZ23" s="261"/>
      <c r="BA23" s="262"/>
      <c r="BB23" s="314"/>
      <c r="BC23" s="315"/>
      <c r="BD23" s="261"/>
      <c r="BE23" s="262"/>
      <c r="BF23" s="261"/>
      <c r="BG23" s="262"/>
      <c r="BH23" s="261"/>
      <c r="BI23" s="262"/>
      <c r="DK23" s="285"/>
      <c r="DL23" s="285"/>
      <c r="DM23" s="285"/>
      <c r="DN23" s="285"/>
    </row>
    <row r="24" spans="1:118" s="42" customFormat="1" x14ac:dyDescent="0.55000000000000004">
      <c r="B24" s="209"/>
      <c r="C24" s="289"/>
      <c r="D24" s="290"/>
      <c r="E24" s="290"/>
      <c r="F24" s="291"/>
      <c r="G24" s="295"/>
      <c r="H24" s="296"/>
      <c r="I24" s="297"/>
      <c r="J24" s="295"/>
      <c r="K24" s="297"/>
      <c r="L24" s="301"/>
      <c r="M24" s="302"/>
      <c r="N24" s="303"/>
      <c r="O24" s="295"/>
      <c r="P24" s="297"/>
      <c r="Q24" s="295"/>
      <c r="R24" s="297"/>
      <c r="S24" s="82"/>
      <c r="T24" s="84"/>
      <c r="U24" s="83"/>
      <c r="V24" s="83"/>
      <c r="W24" s="91" t="s">
        <v>26</v>
      </c>
      <c r="X24" s="89"/>
      <c r="Y24" s="90"/>
      <c r="Z24" s="281"/>
      <c r="AA24" s="282"/>
      <c r="AB24" s="283"/>
      <c r="AC24" s="282"/>
      <c r="AD24" s="283"/>
      <c r="AE24" s="284"/>
      <c r="AF24" s="267"/>
      <c r="AG24" s="272"/>
      <c r="AH24" s="267"/>
      <c r="AI24" s="268"/>
      <c r="AJ24" s="271"/>
      <c r="AK24" s="268"/>
      <c r="AL24" s="271"/>
      <c r="AM24" s="272"/>
      <c r="AN24" s="85"/>
      <c r="AO24" s="85"/>
      <c r="AP24" s="263"/>
      <c r="AQ24" s="264"/>
      <c r="AR24" s="263"/>
      <c r="AS24" s="273"/>
      <c r="AT24" s="274"/>
      <c r="AU24" s="264"/>
      <c r="AV24" s="263"/>
      <c r="AW24" s="264"/>
      <c r="AX24" s="310"/>
      <c r="AY24" s="311"/>
      <c r="AZ24" s="261"/>
      <c r="BA24" s="262"/>
      <c r="BB24" s="316"/>
      <c r="BC24" s="317"/>
      <c r="BD24" s="263"/>
      <c r="BE24" s="264"/>
      <c r="BF24" s="263"/>
      <c r="BG24" s="264"/>
      <c r="BH24" s="263"/>
      <c r="BI24" s="264"/>
      <c r="DK24" s="285"/>
      <c r="DL24" s="285"/>
      <c r="DM24" s="285"/>
      <c r="DN24" s="285"/>
    </row>
    <row r="25" spans="1:118" s="42" customFormat="1" x14ac:dyDescent="0.55000000000000004">
      <c r="B25" s="92" t="s">
        <v>36</v>
      </c>
      <c r="C25" s="195"/>
      <c r="D25" s="196"/>
      <c r="E25" s="196"/>
      <c r="F25" s="197"/>
      <c r="G25" s="321"/>
      <c r="H25" s="323"/>
      <c r="I25" s="320"/>
      <c r="J25" s="321"/>
      <c r="K25" s="320"/>
      <c r="L25" s="324"/>
      <c r="M25" s="325"/>
      <c r="N25" s="326"/>
      <c r="O25" s="93"/>
      <c r="P25" s="95"/>
      <c r="Q25" s="321"/>
      <c r="R25" s="320"/>
      <c r="S25" s="93"/>
      <c r="T25" s="95"/>
      <c r="U25" s="94"/>
      <c r="V25" s="94"/>
      <c r="W25" s="96"/>
      <c r="X25" s="97"/>
      <c r="Y25" s="98"/>
      <c r="Z25" s="321"/>
      <c r="AA25" s="319"/>
      <c r="AB25" s="318"/>
      <c r="AC25" s="319"/>
      <c r="AD25" s="318"/>
      <c r="AE25" s="320"/>
      <c r="AF25" s="321"/>
      <c r="AG25" s="320"/>
      <c r="AH25" s="321"/>
      <c r="AI25" s="319"/>
      <c r="AJ25" s="318"/>
      <c r="AK25" s="319"/>
      <c r="AL25" s="318"/>
      <c r="AM25" s="320"/>
      <c r="AN25" s="94"/>
      <c r="AO25" s="94"/>
      <c r="AP25" s="321"/>
      <c r="AQ25" s="320"/>
      <c r="AR25" s="321"/>
      <c r="AS25" s="319"/>
      <c r="AT25" s="318"/>
      <c r="AU25" s="320"/>
      <c r="AV25" s="321"/>
      <c r="AW25" s="323"/>
      <c r="AX25" s="321"/>
      <c r="AY25" s="323"/>
      <c r="AZ25" s="321"/>
      <c r="BA25" s="320"/>
      <c r="BB25" s="321"/>
      <c r="BC25" s="320"/>
      <c r="BD25" s="321"/>
      <c r="BE25" s="320"/>
      <c r="BF25" s="321"/>
      <c r="BG25" s="320"/>
      <c r="BH25" s="321"/>
      <c r="BI25" s="320"/>
      <c r="DK25" s="285"/>
      <c r="DL25" s="285"/>
      <c r="DM25" s="285"/>
      <c r="DN25" s="285"/>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189</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322" t="s">
        <v>119</v>
      </c>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mergeCells count="174">
    <mergeCell ref="BH25:BI25"/>
    <mergeCell ref="DK25:DN25"/>
    <mergeCell ref="C34:BI35"/>
    <mergeCell ref="U13:V16"/>
    <mergeCell ref="AN13:AO16"/>
    <mergeCell ref="AV25:AW25"/>
    <mergeCell ref="AX25:AY25"/>
    <mergeCell ref="AZ25:BA25"/>
    <mergeCell ref="BB25:BC25"/>
    <mergeCell ref="BD25:BE25"/>
    <mergeCell ref="BF25:BG25"/>
    <mergeCell ref="AH25:AI25"/>
    <mergeCell ref="AJ25:AK25"/>
    <mergeCell ref="AL25:AM25"/>
    <mergeCell ref="AP25:AQ25"/>
    <mergeCell ref="AR25:AS25"/>
    <mergeCell ref="AT25:AU25"/>
    <mergeCell ref="DK24:DN24"/>
    <mergeCell ref="C25:F25"/>
    <mergeCell ref="G25:I25"/>
    <mergeCell ref="J25:K25"/>
    <mergeCell ref="L25:N25"/>
    <mergeCell ref="Q25:R25"/>
    <mergeCell ref="Z25:AA25"/>
    <mergeCell ref="AB25:AC25"/>
    <mergeCell ref="AD25:AE25"/>
    <mergeCell ref="AF25:AG25"/>
    <mergeCell ref="BH21:BI24"/>
    <mergeCell ref="DK21:DN21"/>
    <mergeCell ref="Z22:AA22"/>
    <mergeCell ref="AB22:AC22"/>
    <mergeCell ref="AD22:AE22"/>
    <mergeCell ref="DK22:DN22"/>
    <mergeCell ref="Z23:AA23"/>
    <mergeCell ref="AB23:AC23"/>
    <mergeCell ref="AD23:AE23"/>
    <mergeCell ref="DK23:DN23"/>
    <mergeCell ref="AV21:AW24"/>
    <mergeCell ref="AX21:AY24"/>
    <mergeCell ref="AZ21:BA24"/>
    <mergeCell ref="BB21:BC24"/>
    <mergeCell ref="BD21:BE24"/>
    <mergeCell ref="BF21:BG24"/>
    <mergeCell ref="AH21:AI24"/>
    <mergeCell ref="AJ21:AK24"/>
    <mergeCell ref="AL21:AM24"/>
    <mergeCell ref="AP21:AQ24"/>
    <mergeCell ref="AR21:AS24"/>
    <mergeCell ref="AT21:AU24"/>
    <mergeCell ref="O21:P24"/>
    <mergeCell ref="Q21:R24"/>
    <mergeCell ref="Z21:AA21"/>
    <mergeCell ref="AB21:AC21"/>
    <mergeCell ref="AD21:AE21"/>
    <mergeCell ref="AF21:AG24"/>
    <mergeCell ref="Z24:AA24"/>
    <mergeCell ref="AB24:AC24"/>
    <mergeCell ref="AD24:AE24"/>
    <mergeCell ref="DK19:DN19"/>
    <mergeCell ref="Z20:AA20"/>
    <mergeCell ref="AB20:AC20"/>
    <mergeCell ref="AD20:AE20"/>
    <mergeCell ref="DK20:DN20"/>
    <mergeCell ref="B21:B24"/>
    <mergeCell ref="C21:F24"/>
    <mergeCell ref="G21:I24"/>
    <mergeCell ref="J21:K24"/>
    <mergeCell ref="L21:N24"/>
    <mergeCell ref="BD17:BE20"/>
    <mergeCell ref="BF17:BG20"/>
    <mergeCell ref="BH17:BI20"/>
    <mergeCell ref="DK17:DN17"/>
    <mergeCell ref="Z18:AA18"/>
    <mergeCell ref="AB18:AC18"/>
    <mergeCell ref="AD18:AE18"/>
    <mergeCell ref="DK18:DN18"/>
    <mergeCell ref="Z19:AA19"/>
    <mergeCell ref="AB19:AC19"/>
    <mergeCell ref="AR17:AS20"/>
    <mergeCell ref="AT17:AU20"/>
    <mergeCell ref="AV17:AW20"/>
    <mergeCell ref="AX17:AY20"/>
    <mergeCell ref="AZ17:BA20"/>
    <mergeCell ref="BB17:BC20"/>
    <mergeCell ref="AD17:AE17"/>
    <mergeCell ref="AF17:AG20"/>
    <mergeCell ref="AH17:AI20"/>
    <mergeCell ref="AJ17:AK20"/>
    <mergeCell ref="AL17:AM20"/>
    <mergeCell ref="AP17:AQ20"/>
    <mergeCell ref="AD19:AE19"/>
    <mergeCell ref="DK16:DN16"/>
    <mergeCell ref="B17:B20"/>
    <mergeCell ref="C17:F20"/>
    <mergeCell ref="G17:I20"/>
    <mergeCell ref="J17:K20"/>
    <mergeCell ref="L17:N20"/>
    <mergeCell ref="O17:P20"/>
    <mergeCell ref="Q17:R20"/>
    <mergeCell ref="Z17:AA17"/>
    <mergeCell ref="AB17:AC17"/>
    <mergeCell ref="BH13:BI16"/>
    <mergeCell ref="DK13:DN13"/>
    <mergeCell ref="Z14:AA14"/>
    <mergeCell ref="AB14:AC14"/>
    <mergeCell ref="AD14:AE14"/>
    <mergeCell ref="DK14:DN14"/>
    <mergeCell ref="Z15:AA15"/>
    <mergeCell ref="AB15:AC15"/>
    <mergeCell ref="AD15:AE15"/>
    <mergeCell ref="DK15:DN15"/>
    <mergeCell ref="AV13:AW16"/>
    <mergeCell ref="AX13:AY16"/>
    <mergeCell ref="AZ13:BA16"/>
    <mergeCell ref="BB13:BC16"/>
    <mergeCell ref="BD13:BE16"/>
    <mergeCell ref="BF13:BG16"/>
    <mergeCell ref="AH13:AI16"/>
    <mergeCell ref="AJ13:AK16"/>
    <mergeCell ref="AL13:AM16"/>
    <mergeCell ref="AP13:AQ16"/>
    <mergeCell ref="AR13:AS16"/>
    <mergeCell ref="AT13:AU16"/>
    <mergeCell ref="Q13:R16"/>
    <mergeCell ref="S13:T16"/>
    <mergeCell ref="Z13:AA13"/>
    <mergeCell ref="AB13:AC13"/>
    <mergeCell ref="AD13:AE13"/>
    <mergeCell ref="AF13:AG16"/>
    <mergeCell ref="Z16:AA16"/>
    <mergeCell ref="AB16:AC16"/>
    <mergeCell ref="AD16:AE16"/>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4:BE11"/>
    <mergeCell ref="BF4:BG11"/>
    <mergeCell ref="BH4:BI11"/>
    <mergeCell ref="U5:AM5"/>
    <mergeCell ref="AN5:AU5"/>
    <mergeCell ref="AV5:AY6"/>
    <mergeCell ref="AZ5:BC6"/>
    <mergeCell ref="U6:V11"/>
    <mergeCell ref="W6:AM6"/>
    <mergeCell ref="G4:I11"/>
    <mergeCell ref="J4:K11"/>
    <mergeCell ref="L4:N11"/>
    <mergeCell ref="O4:T5"/>
    <mergeCell ref="O6:P11"/>
    <mergeCell ref="Q6:R11"/>
    <mergeCell ref="S6:T11"/>
    <mergeCell ref="L12:N12"/>
    <mergeCell ref="U4:BC4"/>
  </mergeCells>
  <phoneticPr fontId="1"/>
  <dataValidations count="5">
    <dataValidation type="list" allowBlank="1" showInputMessage="1" showErrorMessage="1" sqref="BB21 BB17">
      <formula1>"６月未満,６月以上"</formula1>
    </dataValidation>
    <dataValidation type="list" allowBlank="1" showInputMessage="1" showErrorMessage="1" sqref="BD21 AV17 BD17 AZ17 AZ21 AV21">
      <formula1>"有"</formula1>
    </dataValidation>
    <dataValidation type="list" allowBlank="1" showInputMessage="1" showErrorMessage="1" sqref="J21 J17">
      <formula1>"公立,私立"</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AX17:AY24">
      <formula1>"すべて,２分の１以上"</formula1>
    </dataValidation>
  </dataValidations>
  <pageMargins left="0.31496062992125984" right="0.11811023622047245" top="0.55118110236220474" bottom="0.27559055118110237"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G60"/>
  <sheetViews>
    <sheetView view="pageBreakPreview" zoomScaleNormal="100" zoomScaleSheetLayoutView="100" workbookViewId="0">
      <selection activeCell="C12" sqref="C12:F15"/>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190</v>
      </c>
    </row>
    <row r="3" spans="1:111" ht="7.5" customHeight="1" x14ac:dyDescent="0.55000000000000004"/>
    <row r="4" spans="1:111" ht="35.25" customHeight="1" x14ac:dyDescent="0.55000000000000004">
      <c r="B4" s="208" t="s">
        <v>73</v>
      </c>
      <c r="C4" s="253" t="s">
        <v>16</v>
      </c>
      <c r="D4" s="254"/>
      <c r="E4" s="254"/>
      <c r="F4" s="255"/>
      <c r="G4" s="180" t="s">
        <v>17</v>
      </c>
      <c r="H4" s="181"/>
      <c r="I4" s="182"/>
      <c r="J4" s="180" t="s">
        <v>18</v>
      </c>
      <c r="K4" s="182"/>
      <c r="L4" s="180" t="s">
        <v>19</v>
      </c>
      <c r="M4" s="181"/>
      <c r="N4" s="182"/>
      <c r="O4" s="180" t="s">
        <v>20</v>
      </c>
      <c r="P4" s="181"/>
      <c r="Q4" s="181"/>
      <c r="R4" s="181"/>
      <c r="S4" s="181"/>
      <c r="T4" s="181"/>
      <c r="U4" s="195" t="s">
        <v>99</v>
      </c>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81"/>
      <c r="AT4" s="181"/>
      <c r="AU4" s="181"/>
      <c r="AV4" s="182"/>
      <c r="AW4" s="181" t="s">
        <v>123</v>
      </c>
      <c r="AX4" s="182"/>
      <c r="AY4" s="180" t="s">
        <v>114</v>
      </c>
      <c r="AZ4" s="182"/>
      <c r="BA4" s="180" t="s">
        <v>23</v>
      </c>
      <c r="BB4" s="182"/>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09"/>
      <c r="C5" s="256"/>
      <c r="D5" s="257"/>
      <c r="E5" s="257"/>
      <c r="F5" s="258"/>
      <c r="G5" s="183"/>
      <c r="H5" s="184"/>
      <c r="I5" s="185"/>
      <c r="J5" s="183"/>
      <c r="K5" s="185"/>
      <c r="L5" s="183"/>
      <c r="M5" s="184"/>
      <c r="N5" s="185"/>
      <c r="O5" s="186"/>
      <c r="P5" s="187"/>
      <c r="Q5" s="187"/>
      <c r="R5" s="187"/>
      <c r="S5" s="187"/>
      <c r="T5" s="188"/>
      <c r="U5" s="327" t="s">
        <v>191</v>
      </c>
      <c r="V5" s="327"/>
      <c r="W5" s="327"/>
      <c r="X5" s="327"/>
      <c r="Y5" s="327"/>
      <c r="Z5" s="327"/>
      <c r="AA5" s="327"/>
      <c r="AB5" s="327"/>
      <c r="AC5" s="327"/>
      <c r="AD5" s="327"/>
      <c r="AE5" s="327"/>
      <c r="AF5" s="327"/>
      <c r="AG5" s="327"/>
      <c r="AH5" s="327"/>
      <c r="AI5" s="327"/>
      <c r="AJ5" s="327"/>
      <c r="AK5" s="327"/>
      <c r="AL5" s="327"/>
      <c r="AM5" s="327"/>
      <c r="AN5" s="327"/>
      <c r="AO5" s="327"/>
      <c r="AP5" s="327"/>
      <c r="AQ5" s="327"/>
      <c r="AR5" s="186"/>
      <c r="AS5" s="195" t="s">
        <v>116</v>
      </c>
      <c r="AT5" s="196"/>
      <c r="AU5" s="196"/>
      <c r="AV5" s="197"/>
      <c r="AW5" s="184"/>
      <c r="AX5" s="185"/>
      <c r="AY5" s="183"/>
      <c r="AZ5" s="185"/>
      <c r="BA5" s="183"/>
      <c r="BB5" s="185"/>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09"/>
      <c r="C6" s="256"/>
      <c r="D6" s="257"/>
      <c r="E6" s="257"/>
      <c r="F6" s="258"/>
      <c r="G6" s="183"/>
      <c r="H6" s="184"/>
      <c r="I6" s="185"/>
      <c r="J6" s="183"/>
      <c r="K6" s="185"/>
      <c r="L6" s="183"/>
      <c r="M6" s="184"/>
      <c r="N6" s="185"/>
      <c r="O6" s="180" t="s">
        <v>24</v>
      </c>
      <c r="P6" s="182"/>
      <c r="Q6" s="180" t="s">
        <v>25</v>
      </c>
      <c r="R6" s="182"/>
      <c r="S6" s="180" t="s">
        <v>26</v>
      </c>
      <c r="T6" s="182"/>
      <c r="U6" s="186" t="s">
        <v>124</v>
      </c>
      <c r="V6" s="187"/>
      <c r="W6" s="187"/>
      <c r="X6" s="187"/>
      <c r="Y6" s="187"/>
      <c r="Z6" s="187"/>
      <c r="AA6" s="187"/>
      <c r="AB6" s="188"/>
      <c r="AC6" s="186" t="s">
        <v>125</v>
      </c>
      <c r="AD6" s="187"/>
      <c r="AE6" s="187"/>
      <c r="AF6" s="187"/>
      <c r="AG6" s="187"/>
      <c r="AH6" s="187"/>
      <c r="AI6" s="187"/>
      <c r="AJ6" s="188"/>
      <c r="AK6" s="304" t="s">
        <v>126</v>
      </c>
      <c r="AL6" s="328"/>
      <c r="AM6" s="328"/>
      <c r="AN6" s="328"/>
      <c r="AO6" s="328"/>
      <c r="AP6" s="328"/>
      <c r="AQ6" s="328"/>
      <c r="AR6" s="328"/>
      <c r="AS6" s="183" t="s">
        <v>192</v>
      </c>
      <c r="AT6" s="184"/>
      <c r="AU6" s="184"/>
      <c r="AV6" s="185"/>
      <c r="AW6" s="184"/>
      <c r="AX6" s="185"/>
      <c r="AY6" s="183"/>
      <c r="AZ6" s="185"/>
      <c r="BA6" s="183"/>
      <c r="BB6" s="185"/>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09"/>
      <c r="C7" s="256"/>
      <c r="D7" s="257"/>
      <c r="E7" s="257"/>
      <c r="F7" s="258"/>
      <c r="G7" s="183"/>
      <c r="H7" s="184"/>
      <c r="I7" s="185"/>
      <c r="J7" s="183"/>
      <c r="K7" s="185"/>
      <c r="L7" s="183"/>
      <c r="M7" s="184"/>
      <c r="N7" s="185"/>
      <c r="O7" s="183"/>
      <c r="P7" s="185"/>
      <c r="Q7" s="183"/>
      <c r="R7" s="185"/>
      <c r="S7" s="183"/>
      <c r="T7" s="185"/>
      <c r="U7" s="331" t="s">
        <v>29</v>
      </c>
      <c r="V7" s="225"/>
      <c r="W7" s="332" t="s">
        <v>42</v>
      </c>
      <c r="X7" s="333"/>
      <c r="Y7" s="333"/>
      <c r="Z7" s="333"/>
      <c r="AA7" s="333"/>
      <c r="AB7" s="334"/>
      <c r="AC7" s="331" t="s">
        <v>29</v>
      </c>
      <c r="AD7" s="225"/>
      <c r="AE7" s="332" t="s">
        <v>42</v>
      </c>
      <c r="AF7" s="333"/>
      <c r="AG7" s="333"/>
      <c r="AH7" s="333"/>
      <c r="AI7" s="333"/>
      <c r="AJ7" s="334"/>
      <c r="AK7" s="331" t="s">
        <v>29</v>
      </c>
      <c r="AL7" s="225"/>
      <c r="AM7" s="332" t="s">
        <v>42</v>
      </c>
      <c r="AN7" s="333"/>
      <c r="AO7" s="333"/>
      <c r="AP7" s="333"/>
      <c r="AQ7" s="333"/>
      <c r="AR7" s="333"/>
      <c r="AS7" s="183"/>
      <c r="AT7" s="184"/>
      <c r="AU7" s="184"/>
      <c r="AV7" s="185"/>
      <c r="AW7" s="184"/>
      <c r="AX7" s="185"/>
      <c r="AY7" s="183"/>
      <c r="AZ7" s="185"/>
      <c r="BA7" s="183"/>
      <c r="BB7" s="185"/>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09"/>
      <c r="C8" s="256"/>
      <c r="D8" s="257"/>
      <c r="E8" s="257"/>
      <c r="F8" s="258"/>
      <c r="G8" s="183"/>
      <c r="H8" s="184"/>
      <c r="I8" s="185"/>
      <c r="J8" s="183"/>
      <c r="K8" s="185"/>
      <c r="L8" s="183"/>
      <c r="M8" s="184"/>
      <c r="N8" s="185"/>
      <c r="O8" s="183"/>
      <c r="P8" s="185"/>
      <c r="Q8" s="183"/>
      <c r="R8" s="185"/>
      <c r="S8" s="183"/>
      <c r="T8" s="185"/>
      <c r="U8" s="331"/>
      <c r="V8" s="225"/>
      <c r="W8" s="243"/>
      <c r="X8" s="244"/>
      <c r="Y8" s="244"/>
      <c r="Z8" s="244"/>
      <c r="AA8" s="244"/>
      <c r="AB8" s="245"/>
      <c r="AC8" s="331"/>
      <c r="AD8" s="225"/>
      <c r="AE8" s="243"/>
      <c r="AF8" s="244"/>
      <c r="AG8" s="244"/>
      <c r="AH8" s="244"/>
      <c r="AI8" s="244"/>
      <c r="AJ8" s="245"/>
      <c r="AK8" s="331"/>
      <c r="AL8" s="225"/>
      <c r="AM8" s="243"/>
      <c r="AN8" s="244"/>
      <c r="AO8" s="244"/>
      <c r="AP8" s="244"/>
      <c r="AQ8" s="244"/>
      <c r="AR8" s="244"/>
      <c r="AS8" s="183"/>
      <c r="AT8" s="184"/>
      <c r="AU8" s="184"/>
      <c r="AV8" s="185"/>
      <c r="AW8" s="184"/>
      <c r="AX8" s="185"/>
      <c r="AY8" s="183"/>
      <c r="AZ8" s="185"/>
      <c r="BA8" s="183"/>
      <c r="BB8" s="185"/>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09"/>
      <c r="C9" s="256"/>
      <c r="D9" s="257"/>
      <c r="E9" s="257"/>
      <c r="F9" s="258"/>
      <c r="G9" s="183"/>
      <c r="H9" s="184"/>
      <c r="I9" s="185"/>
      <c r="J9" s="183"/>
      <c r="K9" s="185"/>
      <c r="L9" s="183"/>
      <c r="M9" s="184"/>
      <c r="N9" s="185"/>
      <c r="O9" s="183"/>
      <c r="P9" s="185"/>
      <c r="Q9" s="183"/>
      <c r="R9" s="185"/>
      <c r="S9" s="183"/>
      <c r="T9" s="185"/>
      <c r="U9" s="331"/>
      <c r="V9" s="225"/>
      <c r="W9" s="232" t="s">
        <v>31</v>
      </c>
      <c r="X9" s="233"/>
      <c r="Y9" s="236" t="s">
        <v>32</v>
      </c>
      <c r="Z9" s="233"/>
      <c r="AA9" s="236" t="s">
        <v>33</v>
      </c>
      <c r="AB9" s="238"/>
      <c r="AC9" s="331"/>
      <c r="AD9" s="225"/>
      <c r="AE9" s="232" t="s">
        <v>31</v>
      </c>
      <c r="AF9" s="233"/>
      <c r="AG9" s="236" t="s">
        <v>32</v>
      </c>
      <c r="AH9" s="233"/>
      <c r="AI9" s="236" t="s">
        <v>33</v>
      </c>
      <c r="AJ9" s="238"/>
      <c r="AK9" s="331"/>
      <c r="AL9" s="225"/>
      <c r="AM9" s="232" t="s">
        <v>31</v>
      </c>
      <c r="AN9" s="233"/>
      <c r="AO9" s="236" t="s">
        <v>32</v>
      </c>
      <c r="AP9" s="233"/>
      <c r="AQ9" s="236" t="s">
        <v>33</v>
      </c>
      <c r="AR9" s="329"/>
      <c r="AS9" s="183"/>
      <c r="AT9" s="184"/>
      <c r="AU9" s="184"/>
      <c r="AV9" s="185"/>
      <c r="AW9" s="184"/>
      <c r="AX9" s="185"/>
      <c r="AY9" s="183"/>
      <c r="AZ9" s="185"/>
      <c r="BA9" s="183"/>
      <c r="BB9" s="185"/>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09"/>
      <c r="C10" s="256"/>
      <c r="D10" s="257"/>
      <c r="E10" s="257"/>
      <c r="F10" s="258"/>
      <c r="G10" s="183"/>
      <c r="H10" s="184"/>
      <c r="I10" s="185"/>
      <c r="J10" s="183"/>
      <c r="K10" s="185"/>
      <c r="L10" s="183"/>
      <c r="M10" s="184"/>
      <c r="N10" s="185"/>
      <c r="O10" s="183"/>
      <c r="P10" s="185"/>
      <c r="Q10" s="183"/>
      <c r="R10" s="185"/>
      <c r="S10" s="183"/>
      <c r="T10" s="185"/>
      <c r="U10" s="331"/>
      <c r="V10" s="225"/>
      <c r="W10" s="234"/>
      <c r="X10" s="235"/>
      <c r="Y10" s="237"/>
      <c r="Z10" s="235"/>
      <c r="AA10" s="237"/>
      <c r="AB10" s="239"/>
      <c r="AC10" s="331"/>
      <c r="AD10" s="225"/>
      <c r="AE10" s="234"/>
      <c r="AF10" s="235"/>
      <c r="AG10" s="237"/>
      <c r="AH10" s="235"/>
      <c r="AI10" s="237"/>
      <c r="AJ10" s="239"/>
      <c r="AK10" s="331"/>
      <c r="AL10" s="225"/>
      <c r="AM10" s="234"/>
      <c r="AN10" s="235"/>
      <c r="AO10" s="237"/>
      <c r="AP10" s="235"/>
      <c r="AQ10" s="237"/>
      <c r="AR10" s="330"/>
      <c r="AS10" s="183"/>
      <c r="AT10" s="184"/>
      <c r="AU10" s="184"/>
      <c r="AV10" s="185"/>
      <c r="AW10" s="184"/>
      <c r="AX10" s="185"/>
      <c r="AY10" s="183"/>
      <c r="AZ10" s="185"/>
      <c r="BA10" s="183"/>
      <c r="BB10" s="185"/>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252"/>
      <c r="C11" s="62"/>
      <c r="D11" s="63"/>
      <c r="E11" s="63"/>
      <c r="F11" s="64" t="s">
        <v>67</v>
      </c>
      <c r="G11" s="63"/>
      <c r="H11" s="63"/>
      <c r="I11" s="63" t="s">
        <v>68</v>
      </c>
      <c r="J11" s="62"/>
      <c r="K11" s="64" t="s">
        <v>56</v>
      </c>
      <c r="L11" s="189" t="s">
        <v>69</v>
      </c>
      <c r="M11" s="190"/>
      <c r="N11" s="191"/>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08">
        <v>1</v>
      </c>
      <c r="C12" s="286">
        <f>'★①【提出様式】実施計画書（幼Ⅱ）'!K2</f>
        <v>0</v>
      </c>
      <c r="D12" s="287"/>
      <c r="E12" s="287"/>
      <c r="F12" s="288"/>
      <c r="G12" s="341">
        <f>'★①【提出様式】実施計画書（幼Ⅱ）'!K1</f>
        <v>0</v>
      </c>
      <c r="H12" s="342"/>
      <c r="I12" s="343"/>
      <c r="J12" s="341">
        <f>'★①【提出様式】実施計画書（幼Ⅱ）'!K3</f>
        <v>0</v>
      </c>
      <c r="K12" s="343"/>
      <c r="L12" s="216">
        <f>'★①【提出様式】実施計画書（幼Ⅱ）'!K4</f>
        <v>0</v>
      </c>
      <c r="M12" s="217"/>
      <c r="N12" s="218"/>
      <c r="O12" s="341">
        <f>'★①【提出様式】実施計画書（幼Ⅱ）'!C12</f>
        <v>0</v>
      </c>
      <c r="P12" s="343"/>
      <c r="Q12" s="341">
        <f>'★①【提出様式】実施計画書（幼Ⅱ）'!C13</f>
        <v>0</v>
      </c>
      <c r="R12" s="343"/>
      <c r="S12" s="210">
        <f>'★①【提出様式】実施計画書（幼Ⅱ）'!C14</f>
        <v>0</v>
      </c>
      <c r="T12" s="212"/>
      <c r="U12" s="210">
        <f>'★①【提出様式】実施計画書（幼Ⅱ）'!G19</f>
        <v>0</v>
      </c>
      <c r="V12" s="212"/>
      <c r="W12" s="210">
        <f>'★①【提出様式】実施計画書（幼Ⅱ）'!D19</f>
        <v>0</v>
      </c>
      <c r="X12" s="335"/>
      <c r="Y12" s="338">
        <f>'★①【提出様式】実施計画書（幼Ⅱ）'!E19</f>
        <v>0</v>
      </c>
      <c r="Z12" s="335"/>
      <c r="AA12" s="338">
        <f>'★①【提出様式】実施計画書（幼Ⅱ）'!F19</f>
        <v>0</v>
      </c>
      <c r="AB12" s="212"/>
      <c r="AC12" s="210">
        <f>'★①【提出様式】実施計画書（幼Ⅱ）'!G25</f>
        <v>0</v>
      </c>
      <c r="AD12" s="212"/>
      <c r="AE12" s="210">
        <f>'★①【提出様式】実施計画書（幼Ⅱ）'!D25</f>
        <v>0</v>
      </c>
      <c r="AF12" s="335"/>
      <c r="AG12" s="338">
        <f>'★①【提出様式】実施計画書（幼Ⅱ）'!E25</f>
        <v>0</v>
      </c>
      <c r="AH12" s="335"/>
      <c r="AI12" s="338">
        <f>'★①【提出様式】実施計画書（幼Ⅱ）'!F25</f>
        <v>0</v>
      </c>
      <c r="AJ12" s="212"/>
      <c r="AK12" s="210">
        <f>'★①【提出様式】実施計画書（幼Ⅱ）'!G31</f>
        <v>0</v>
      </c>
      <c r="AL12" s="212"/>
      <c r="AM12" s="210">
        <f>'★①【提出様式】実施計画書（幼Ⅱ）'!D31</f>
        <v>0</v>
      </c>
      <c r="AN12" s="335"/>
      <c r="AO12" s="338">
        <f>'★①【提出様式】実施計画書（幼Ⅱ）'!E31</f>
        <v>0</v>
      </c>
      <c r="AP12" s="335"/>
      <c r="AQ12" s="338">
        <f>'★①【提出様式】実施計画書（幼Ⅱ）'!F31</f>
        <v>0</v>
      </c>
      <c r="AR12" s="211"/>
      <c r="AS12" s="348">
        <f>'★①【提出様式】実施計画書（幼Ⅱ）'!J48</f>
        <v>0</v>
      </c>
      <c r="AT12" s="349"/>
      <c r="AU12" s="349"/>
      <c r="AV12" s="350"/>
      <c r="AW12" s="211">
        <f>'★①【提出様式】実施計画書（幼Ⅱ）'!J44</f>
        <v>0</v>
      </c>
      <c r="AX12" s="212"/>
      <c r="AY12" s="210">
        <f>'★①【提出様式】実施計画書（幼Ⅱ）'!J58</f>
        <v>0</v>
      </c>
      <c r="AZ12" s="212"/>
      <c r="BA12" s="210">
        <f>'★①【提出様式】実施計画書（幼Ⅱ）'!J51</f>
        <v>0</v>
      </c>
      <c r="BB12" s="212"/>
      <c r="DD12" s="285"/>
      <c r="DE12" s="285"/>
      <c r="DF12" s="285"/>
      <c r="DG12" s="285"/>
    </row>
    <row r="13" spans="1:111" x14ac:dyDescent="0.55000000000000004">
      <c r="B13" s="209"/>
      <c r="C13" s="289"/>
      <c r="D13" s="290"/>
      <c r="E13" s="290"/>
      <c r="F13" s="291"/>
      <c r="G13" s="344"/>
      <c r="H13" s="345"/>
      <c r="I13" s="346"/>
      <c r="J13" s="344"/>
      <c r="K13" s="346"/>
      <c r="L13" s="219"/>
      <c r="M13" s="220"/>
      <c r="N13" s="221"/>
      <c r="O13" s="344"/>
      <c r="P13" s="346"/>
      <c r="Q13" s="344"/>
      <c r="R13" s="346"/>
      <c r="S13" s="213"/>
      <c r="T13" s="215"/>
      <c r="U13" s="213"/>
      <c r="V13" s="215"/>
      <c r="W13" s="213"/>
      <c r="X13" s="336"/>
      <c r="Y13" s="339"/>
      <c r="Z13" s="336"/>
      <c r="AA13" s="339"/>
      <c r="AB13" s="215"/>
      <c r="AC13" s="213"/>
      <c r="AD13" s="215"/>
      <c r="AE13" s="213"/>
      <c r="AF13" s="336"/>
      <c r="AG13" s="339"/>
      <c r="AH13" s="336"/>
      <c r="AI13" s="339"/>
      <c r="AJ13" s="215"/>
      <c r="AK13" s="213"/>
      <c r="AL13" s="215"/>
      <c r="AM13" s="213"/>
      <c r="AN13" s="336"/>
      <c r="AO13" s="339"/>
      <c r="AP13" s="336"/>
      <c r="AQ13" s="339"/>
      <c r="AR13" s="214"/>
      <c r="AS13" s="351"/>
      <c r="AT13" s="352"/>
      <c r="AU13" s="352"/>
      <c r="AV13" s="353"/>
      <c r="AW13" s="214"/>
      <c r="AX13" s="215"/>
      <c r="AY13" s="213"/>
      <c r="AZ13" s="215"/>
      <c r="BA13" s="213"/>
      <c r="BB13" s="215"/>
      <c r="DD13" s="285"/>
      <c r="DE13" s="285"/>
      <c r="DF13" s="285"/>
      <c r="DG13" s="285"/>
    </row>
    <row r="14" spans="1:111" x14ac:dyDescent="0.55000000000000004">
      <c r="B14" s="209"/>
      <c r="C14" s="289"/>
      <c r="D14" s="290"/>
      <c r="E14" s="290"/>
      <c r="F14" s="291"/>
      <c r="G14" s="344"/>
      <c r="H14" s="345"/>
      <c r="I14" s="346"/>
      <c r="J14" s="344"/>
      <c r="K14" s="346"/>
      <c r="L14" s="219"/>
      <c r="M14" s="220"/>
      <c r="N14" s="221"/>
      <c r="O14" s="344"/>
      <c r="P14" s="346"/>
      <c r="Q14" s="344"/>
      <c r="R14" s="346"/>
      <c r="S14" s="213"/>
      <c r="T14" s="215"/>
      <c r="U14" s="213"/>
      <c r="V14" s="215"/>
      <c r="W14" s="213"/>
      <c r="X14" s="336"/>
      <c r="Y14" s="339"/>
      <c r="Z14" s="336"/>
      <c r="AA14" s="339"/>
      <c r="AB14" s="215"/>
      <c r="AC14" s="213"/>
      <c r="AD14" s="215"/>
      <c r="AE14" s="213"/>
      <c r="AF14" s="336"/>
      <c r="AG14" s="339"/>
      <c r="AH14" s="336"/>
      <c r="AI14" s="339"/>
      <c r="AJ14" s="215"/>
      <c r="AK14" s="213"/>
      <c r="AL14" s="215"/>
      <c r="AM14" s="213"/>
      <c r="AN14" s="336"/>
      <c r="AO14" s="339"/>
      <c r="AP14" s="336"/>
      <c r="AQ14" s="339"/>
      <c r="AR14" s="214"/>
      <c r="AS14" s="351"/>
      <c r="AT14" s="352"/>
      <c r="AU14" s="352"/>
      <c r="AV14" s="353"/>
      <c r="AW14" s="214"/>
      <c r="AX14" s="215"/>
      <c r="AY14" s="213"/>
      <c r="AZ14" s="215"/>
      <c r="BA14" s="213"/>
      <c r="BB14" s="215"/>
      <c r="DD14" s="285"/>
      <c r="DE14" s="285"/>
      <c r="DF14" s="285"/>
      <c r="DG14" s="285"/>
    </row>
    <row r="15" spans="1:111" x14ac:dyDescent="0.55000000000000004">
      <c r="B15" s="209"/>
      <c r="C15" s="289"/>
      <c r="D15" s="290"/>
      <c r="E15" s="290"/>
      <c r="F15" s="291"/>
      <c r="G15" s="344"/>
      <c r="H15" s="345"/>
      <c r="I15" s="346"/>
      <c r="J15" s="344"/>
      <c r="K15" s="346"/>
      <c r="L15" s="219"/>
      <c r="M15" s="220"/>
      <c r="N15" s="221"/>
      <c r="O15" s="344"/>
      <c r="P15" s="346"/>
      <c r="Q15" s="344"/>
      <c r="R15" s="346"/>
      <c r="S15" s="275"/>
      <c r="T15" s="276"/>
      <c r="U15" s="275"/>
      <c r="V15" s="276"/>
      <c r="W15" s="275"/>
      <c r="X15" s="337"/>
      <c r="Y15" s="340"/>
      <c r="Z15" s="337"/>
      <c r="AA15" s="340"/>
      <c r="AB15" s="276"/>
      <c r="AC15" s="275"/>
      <c r="AD15" s="276"/>
      <c r="AE15" s="275"/>
      <c r="AF15" s="337"/>
      <c r="AG15" s="340"/>
      <c r="AH15" s="337"/>
      <c r="AI15" s="340"/>
      <c r="AJ15" s="276"/>
      <c r="AK15" s="275"/>
      <c r="AL15" s="276"/>
      <c r="AM15" s="275"/>
      <c r="AN15" s="337"/>
      <c r="AO15" s="340"/>
      <c r="AP15" s="337"/>
      <c r="AQ15" s="340"/>
      <c r="AR15" s="347"/>
      <c r="AS15" s="354"/>
      <c r="AT15" s="355"/>
      <c r="AU15" s="355"/>
      <c r="AV15" s="356"/>
      <c r="AW15" s="347"/>
      <c r="AX15" s="276"/>
      <c r="AY15" s="275"/>
      <c r="AZ15" s="276"/>
      <c r="BA15" s="275"/>
      <c r="BB15" s="276"/>
      <c r="DD15" s="285"/>
      <c r="DE15" s="285"/>
      <c r="DF15" s="285"/>
      <c r="DG15" s="285"/>
    </row>
    <row r="16" spans="1:111" x14ac:dyDescent="0.55000000000000004">
      <c r="B16" s="208">
        <v>2</v>
      </c>
      <c r="C16" s="286"/>
      <c r="D16" s="287"/>
      <c r="E16" s="287"/>
      <c r="F16" s="288"/>
      <c r="G16" s="292"/>
      <c r="H16" s="293"/>
      <c r="I16" s="294"/>
      <c r="J16" s="292"/>
      <c r="K16" s="294"/>
      <c r="L16" s="298"/>
      <c r="M16" s="299"/>
      <c r="N16" s="300"/>
      <c r="O16" s="292"/>
      <c r="P16" s="294"/>
      <c r="Q16" s="292"/>
      <c r="R16" s="294"/>
      <c r="S16" s="75"/>
      <c r="T16" s="77"/>
      <c r="U16" s="259"/>
      <c r="V16" s="260"/>
      <c r="W16" s="259"/>
      <c r="X16" s="265"/>
      <c r="Y16" s="269"/>
      <c r="Z16" s="265"/>
      <c r="AA16" s="269"/>
      <c r="AB16" s="260"/>
      <c r="AC16" s="259"/>
      <c r="AD16" s="260"/>
      <c r="AE16" s="259"/>
      <c r="AF16" s="265"/>
      <c r="AG16" s="269"/>
      <c r="AH16" s="265"/>
      <c r="AI16" s="269"/>
      <c r="AJ16" s="260"/>
      <c r="AK16" s="259"/>
      <c r="AL16" s="260"/>
      <c r="AM16" s="259"/>
      <c r="AN16" s="265"/>
      <c r="AO16" s="269"/>
      <c r="AP16" s="265"/>
      <c r="AQ16" s="269"/>
      <c r="AR16" s="357"/>
      <c r="AS16" s="360"/>
      <c r="AT16" s="361"/>
      <c r="AU16" s="361"/>
      <c r="AV16" s="362"/>
      <c r="AW16" s="357"/>
      <c r="AX16" s="260"/>
      <c r="AY16" s="114"/>
      <c r="AZ16" s="115"/>
      <c r="BA16" s="114"/>
      <c r="BB16" s="115"/>
      <c r="DD16" s="285"/>
      <c r="DE16" s="285"/>
      <c r="DF16" s="285"/>
      <c r="DG16" s="285"/>
    </row>
    <row r="17" spans="1:111" x14ac:dyDescent="0.55000000000000004">
      <c r="B17" s="209"/>
      <c r="C17" s="289"/>
      <c r="D17" s="290"/>
      <c r="E17" s="290"/>
      <c r="F17" s="291"/>
      <c r="G17" s="295"/>
      <c r="H17" s="296"/>
      <c r="I17" s="297"/>
      <c r="J17" s="295"/>
      <c r="K17" s="297"/>
      <c r="L17" s="301"/>
      <c r="M17" s="302"/>
      <c r="N17" s="303"/>
      <c r="O17" s="295"/>
      <c r="P17" s="297"/>
      <c r="Q17" s="295"/>
      <c r="R17" s="297"/>
      <c r="S17" s="82"/>
      <c r="T17" s="84"/>
      <c r="U17" s="261"/>
      <c r="V17" s="262"/>
      <c r="W17" s="261"/>
      <c r="X17" s="266"/>
      <c r="Y17" s="270"/>
      <c r="Z17" s="266"/>
      <c r="AA17" s="270"/>
      <c r="AB17" s="262"/>
      <c r="AC17" s="261"/>
      <c r="AD17" s="262"/>
      <c r="AE17" s="261"/>
      <c r="AF17" s="266"/>
      <c r="AG17" s="270"/>
      <c r="AH17" s="266"/>
      <c r="AI17" s="270"/>
      <c r="AJ17" s="262"/>
      <c r="AK17" s="261"/>
      <c r="AL17" s="262"/>
      <c r="AM17" s="261"/>
      <c r="AN17" s="266"/>
      <c r="AO17" s="270"/>
      <c r="AP17" s="266"/>
      <c r="AQ17" s="270"/>
      <c r="AR17" s="358"/>
      <c r="AS17" s="363"/>
      <c r="AT17" s="364"/>
      <c r="AU17" s="364"/>
      <c r="AV17" s="365"/>
      <c r="AW17" s="358"/>
      <c r="AX17" s="262"/>
      <c r="AY17" s="116"/>
      <c r="AZ17" s="117"/>
      <c r="BA17" s="116"/>
      <c r="BB17" s="117"/>
      <c r="DD17" s="285"/>
      <c r="DE17" s="285"/>
      <c r="DF17" s="285"/>
      <c r="DG17" s="285"/>
    </row>
    <row r="18" spans="1:111" x14ac:dyDescent="0.55000000000000004">
      <c r="B18" s="209"/>
      <c r="C18" s="289"/>
      <c r="D18" s="290"/>
      <c r="E18" s="290"/>
      <c r="F18" s="291"/>
      <c r="G18" s="295"/>
      <c r="H18" s="296"/>
      <c r="I18" s="297"/>
      <c r="J18" s="295"/>
      <c r="K18" s="297"/>
      <c r="L18" s="301"/>
      <c r="M18" s="302"/>
      <c r="N18" s="303"/>
      <c r="O18" s="295"/>
      <c r="P18" s="297"/>
      <c r="Q18" s="295"/>
      <c r="R18" s="297"/>
      <c r="S18" s="82"/>
      <c r="T18" s="84"/>
      <c r="U18" s="261"/>
      <c r="V18" s="262"/>
      <c r="W18" s="261"/>
      <c r="X18" s="266"/>
      <c r="Y18" s="270"/>
      <c r="Z18" s="266"/>
      <c r="AA18" s="270"/>
      <c r="AB18" s="262"/>
      <c r="AC18" s="261"/>
      <c r="AD18" s="262"/>
      <c r="AE18" s="261"/>
      <c r="AF18" s="266"/>
      <c r="AG18" s="270"/>
      <c r="AH18" s="266"/>
      <c r="AI18" s="270"/>
      <c r="AJ18" s="262"/>
      <c r="AK18" s="261"/>
      <c r="AL18" s="262"/>
      <c r="AM18" s="261"/>
      <c r="AN18" s="266"/>
      <c r="AO18" s="270"/>
      <c r="AP18" s="266"/>
      <c r="AQ18" s="270"/>
      <c r="AR18" s="358"/>
      <c r="AS18" s="363"/>
      <c r="AT18" s="364"/>
      <c r="AU18" s="364"/>
      <c r="AV18" s="365"/>
      <c r="AW18" s="358"/>
      <c r="AX18" s="262"/>
      <c r="AY18" s="116"/>
      <c r="AZ18" s="117"/>
      <c r="BA18" s="116"/>
      <c r="BB18" s="117"/>
      <c r="DD18" s="285"/>
      <c r="DE18" s="285"/>
      <c r="DF18" s="285"/>
      <c r="DG18" s="285"/>
    </row>
    <row r="19" spans="1:111" x14ac:dyDescent="0.55000000000000004">
      <c r="B19" s="209"/>
      <c r="C19" s="289"/>
      <c r="D19" s="290"/>
      <c r="E19" s="290"/>
      <c r="F19" s="291"/>
      <c r="G19" s="295"/>
      <c r="H19" s="296"/>
      <c r="I19" s="297"/>
      <c r="J19" s="295"/>
      <c r="K19" s="297"/>
      <c r="L19" s="301"/>
      <c r="M19" s="302"/>
      <c r="N19" s="303"/>
      <c r="O19" s="295"/>
      <c r="P19" s="297"/>
      <c r="Q19" s="295"/>
      <c r="R19" s="297"/>
      <c r="S19" s="82"/>
      <c r="T19" s="84"/>
      <c r="U19" s="263"/>
      <c r="V19" s="264"/>
      <c r="W19" s="263"/>
      <c r="X19" s="273"/>
      <c r="Y19" s="274"/>
      <c r="Z19" s="273"/>
      <c r="AA19" s="274"/>
      <c r="AB19" s="264"/>
      <c r="AC19" s="263"/>
      <c r="AD19" s="264"/>
      <c r="AE19" s="263"/>
      <c r="AF19" s="273"/>
      <c r="AG19" s="274"/>
      <c r="AH19" s="273"/>
      <c r="AI19" s="274"/>
      <c r="AJ19" s="264"/>
      <c r="AK19" s="263"/>
      <c r="AL19" s="264"/>
      <c r="AM19" s="263"/>
      <c r="AN19" s="273"/>
      <c r="AO19" s="274"/>
      <c r="AP19" s="273"/>
      <c r="AQ19" s="274"/>
      <c r="AR19" s="359"/>
      <c r="AS19" s="366"/>
      <c r="AT19" s="367"/>
      <c r="AU19" s="367"/>
      <c r="AV19" s="368"/>
      <c r="AW19" s="359"/>
      <c r="AX19" s="264"/>
      <c r="AY19" s="118"/>
      <c r="AZ19" s="119"/>
      <c r="BA19" s="118"/>
      <c r="BB19" s="119"/>
      <c r="DD19" s="285"/>
      <c r="DE19" s="285"/>
      <c r="DF19" s="285"/>
      <c r="DG19" s="285"/>
    </row>
    <row r="20" spans="1:111" x14ac:dyDescent="0.55000000000000004">
      <c r="B20" s="208">
        <v>3</v>
      </c>
      <c r="C20" s="286"/>
      <c r="D20" s="287"/>
      <c r="E20" s="287"/>
      <c r="F20" s="288"/>
      <c r="G20" s="292"/>
      <c r="H20" s="293"/>
      <c r="I20" s="294"/>
      <c r="J20" s="292"/>
      <c r="K20" s="294"/>
      <c r="L20" s="298"/>
      <c r="M20" s="299"/>
      <c r="N20" s="300"/>
      <c r="O20" s="292"/>
      <c r="P20" s="294"/>
      <c r="Q20" s="292"/>
      <c r="R20" s="294"/>
      <c r="S20" s="75"/>
      <c r="T20" s="77"/>
      <c r="U20" s="259"/>
      <c r="V20" s="260"/>
      <c r="W20" s="259"/>
      <c r="X20" s="265"/>
      <c r="Y20" s="269"/>
      <c r="Z20" s="265"/>
      <c r="AA20" s="269"/>
      <c r="AB20" s="260"/>
      <c r="AC20" s="259"/>
      <c r="AD20" s="260"/>
      <c r="AE20" s="259"/>
      <c r="AF20" s="265"/>
      <c r="AG20" s="269"/>
      <c r="AH20" s="265"/>
      <c r="AI20" s="269"/>
      <c r="AJ20" s="260"/>
      <c r="AK20" s="259"/>
      <c r="AL20" s="260"/>
      <c r="AM20" s="259"/>
      <c r="AN20" s="265"/>
      <c r="AO20" s="269"/>
      <c r="AP20" s="265"/>
      <c r="AQ20" s="269"/>
      <c r="AR20" s="357"/>
      <c r="AS20" s="360"/>
      <c r="AT20" s="361"/>
      <c r="AU20" s="361"/>
      <c r="AV20" s="362"/>
      <c r="AW20" s="357"/>
      <c r="AX20" s="260"/>
      <c r="AY20" s="114"/>
      <c r="AZ20" s="115"/>
      <c r="BA20" s="114"/>
      <c r="BB20" s="115"/>
      <c r="DD20" s="285"/>
      <c r="DE20" s="285"/>
      <c r="DF20" s="285"/>
      <c r="DG20" s="285"/>
    </row>
    <row r="21" spans="1:111" x14ac:dyDescent="0.55000000000000004">
      <c r="B21" s="209"/>
      <c r="C21" s="289"/>
      <c r="D21" s="290"/>
      <c r="E21" s="290"/>
      <c r="F21" s="291"/>
      <c r="G21" s="295"/>
      <c r="H21" s="296"/>
      <c r="I21" s="297"/>
      <c r="J21" s="295"/>
      <c r="K21" s="297"/>
      <c r="L21" s="301"/>
      <c r="M21" s="302"/>
      <c r="N21" s="303"/>
      <c r="O21" s="295"/>
      <c r="P21" s="297"/>
      <c r="Q21" s="295"/>
      <c r="R21" s="297"/>
      <c r="S21" s="82"/>
      <c r="T21" s="84"/>
      <c r="U21" s="261"/>
      <c r="V21" s="262"/>
      <c r="W21" s="261"/>
      <c r="X21" s="266"/>
      <c r="Y21" s="270"/>
      <c r="Z21" s="266"/>
      <c r="AA21" s="270"/>
      <c r="AB21" s="262"/>
      <c r="AC21" s="261"/>
      <c r="AD21" s="262"/>
      <c r="AE21" s="261"/>
      <c r="AF21" s="266"/>
      <c r="AG21" s="270"/>
      <c r="AH21" s="266"/>
      <c r="AI21" s="270"/>
      <c r="AJ21" s="262"/>
      <c r="AK21" s="261"/>
      <c r="AL21" s="262"/>
      <c r="AM21" s="261"/>
      <c r="AN21" s="266"/>
      <c r="AO21" s="270"/>
      <c r="AP21" s="266"/>
      <c r="AQ21" s="270"/>
      <c r="AR21" s="358"/>
      <c r="AS21" s="363"/>
      <c r="AT21" s="364"/>
      <c r="AU21" s="364"/>
      <c r="AV21" s="365"/>
      <c r="AW21" s="358"/>
      <c r="AX21" s="262"/>
      <c r="AY21" s="116"/>
      <c r="AZ21" s="117"/>
      <c r="BA21" s="116"/>
      <c r="BB21" s="117"/>
      <c r="DD21" s="285"/>
      <c r="DE21" s="285"/>
      <c r="DF21" s="285"/>
      <c r="DG21" s="285"/>
    </row>
    <row r="22" spans="1:111" x14ac:dyDescent="0.55000000000000004">
      <c r="B22" s="209"/>
      <c r="C22" s="289"/>
      <c r="D22" s="290"/>
      <c r="E22" s="290"/>
      <c r="F22" s="291"/>
      <c r="G22" s="295"/>
      <c r="H22" s="296"/>
      <c r="I22" s="297"/>
      <c r="J22" s="295"/>
      <c r="K22" s="297"/>
      <c r="L22" s="301"/>
      <c r="M22" s="302"/>
      <c r="N22" s="303"/>
      <c r="O22" s="295"/>
      <c r="P22" s="297"/>
      <c r="Q22" s="295"/>
      <c r="R22" s="297"/>
      <c r="S22" s="82"/>
      <c r="T22" s="84"/>
      <c r="U22" s="261"/>
      <c r="V22" s="262"/>
      <c r="W22" s="261"/>
      <c r="X22" s="266"/>
      <c r="Y22" s="270"/>
      <c r="Z22" s="266"/>
      <c r="AA22" s="270"/>
      <c r="AB22" s="262"/>
      <c r="AC22" s="261"/>
      <c r="AD22" s="262"/>
      <c r="AE22" s="261"/>
      <c r="AF22" s="266"/>
      <c r="AG22" s="270"/>
      <c r="AH22" s="266"/>
      <c r="AI22" s="270"/>
      <c r="AJ22" s="262"/>
      <c r="AK22" s="261"/>
      <c r="AL22" s="262"/>
      <c r="AM22" s="261"/>
      <c r="AN22" s="266"/>
      <c r="AO22" s="270"/>
      <c r="AP22" s="266"/>
      <c r="AQ22" s="270"/>
      <c r="AR22" s="358"/>
      <c r="AS22" s="363"/>
      <c r="AT22" s="364"/>
      <c r="AU22" s="364"/>
      <c r="AV22" s="365"/>
      <c r="AW22" s="358"/>
      <c r="AX22" s="262"/>
      <c r="AY22" s="116"/>
      <c r="AZ22" s="117"/>
      <c r="BA22" s="116"/>
      <c r="BB22" s="117"/>
      <c r="DD22" s="285"/>
      <c r="DE22" s="285"/>
      <c r="DF22" s="285"/>
      <c r="DG22" s="285"/>
    </row>
    <row r="23" spans="1:111" x14ac:dyDescent="0.55000000000000004">
      <c r="B23" s="209"/>
      <c r="C23" s="289"/>
      <c r="D23" s="290"/>
      <c r="E23" s="290"/>
      <c r="F23" s="291"/>
      <c r="G23" s="295"/>
      <c r="H23" s="296"/>
      <c r="I23" s="297"/>
      <c r="J23" s="295"/>
      <c r="K23" s="297"/>
      <c r="L23" s="301"/>
      <c r="M23" s="302"/>
      <c r="N23" s="303"/>
      <c r="O23" s="295"/>
      <c r="P23" s="297"/>
      <c r="Q23" s="295"/>
      <c r="R23" s="297"/>
      <c r="S23" s="82"/>
      <c r="T23" s="84"/>
      <c r="U23" s="263"/>
      <c r="V23" s="264"/>
      <c r="W23" s="263"/>
      <c r="X23" s="273"/>
      <c r="Y23" s="274"/>
      <c r="Z23" s="273"/>
      <c r="AA23" s="274"/>
      <c r="AB23" s="264"/>
      <c r="AC23" s="263"/>
      <c r="AD23" s="264"/>
      <c r="AE23" s="263"/>
      <c r="AF23" s="273"/>
      <c r="AG23" s="274"/>
      <c r="AH23" s="273"/>
      <c r="AI23" s="274"/>
      <c r="AJ23" s="264"/>
      <c r="AK23" s="263"/>
      <c r="AL23" s="264"/>
      <c r="AM23" s="263"/>
      <c r="AN23" s="273"/>
      <c r="AO23" s="274"/>
      <c r="AP23" s="273"/>
      <c r="AQ23" s="274"/>
      <c r="AR23" s="359"/>
      <c r="AS23" s="366"/>
      <c r="AT23" s="367"/>
      <c r="AU23" s="367"/>
      <c r="AV23" s="368"/>
      <c r="AW23" s="359"/>
      <c r="AX23" s="264"/>
      <c r="AY23" s="118"/>
      <c r="AZ23" s="119"/>
      <c r="BA23" s="118"/>
      <c r="BB23" s="119"/>
      <c r="DD23" s="285"/>
      <c r="DE23" s="285"/>
      <c r="DF23" s="285"/>
      <c r="DG23" s="285"/>
    </row>
    <row r="24" spans="1:111" x14ac:dyDescent="0.55000000000000004">
      <c r="B24" s="92" t="s">
        <v>36</v>
      </c>
      <c r="C24" s="195"/>
      <c r="D24" s="196"/>
      <c r="E24" s="196"/>
      <c r="F24" s="197"/>
      <c r="G24" s="321"/>
      <c r="H24" s="323"/>
      <c r="I24" s="320"/>
      <c r="J24" s="321"/>
      <c r="K24" s="320"/>
      <c r="L24" s="324"/>
      <c r="M24" s="325"/>
      <c r="N24" s="326"/>
      <c r="O24" s="93"/>
      <c r="P24" s="95"/>
      <c r="Q24" s="321"/>
      <c r="R24" s="320"/>
      <c r="S24" s="93"/>
      <c r="T24" s="95"/>
      <c r="U24" s="321"/>
      <c r="V24" s="320"/>
      <c r="W24" s="321"/>
      <c r="X24" s="319"/>
      <c r="Y24" s="318"/>
      <c r="Z24" s="319"/>
      <c r="AA24" s="318"/>
      <c r="AB24" s="320"/>
      <c r="AC24" s="321"/>
      <c r="AD24" s="320"/>
      <c r="AE24" s="321"/>
      <c r="AF24" s="319"/>
      <c r="AG24" s="318"/>
      <c r="AH24" s="319"/>
      <c r="AI24" s="318"/>
      <c r="AJ24" s="320"/>
      <c r="AK24" s="321"/>
      <c r="AL24" s="320"/>
      <c r="AM24" s="321"/>
      <c r="AN24" s="319"/>
      <c r="AO24" s="318"/>
      <c r="AP24" s="319"/>
      <c r="AQ24" s="318"/>
      <c r="AR24" s="323"/>
      <c r="AS24" s="321"/>
      <c r="AT24" s="323"/>
      <c r="AU24" s="323"/>
      <c r="AV24" s="320"/>
      <c r="AW24" s="321"/>
      <c r="AX24" s="320"/>
      <c r="AY24" s="93"/>
      <c r="AZ24" s="95"/>
      <c r="BA24" s="93"/>
      <c r="BB24" s="95"/>
      <c r="DD24" s="285"/>
      <c r="DE24" s="285"/>
      <c r="DF24" s="285"/>
      <c r="DG24" s="285"/>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193</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194</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195</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mergeCells count="133">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0:DG20"/>
    <mergeCell ref="DD21:DG21"/>
    <mergeCell ref="DD22:DG22"/>
    <mergeCell ref="DD23:DG23"/>
    <mergeCell ref="AE20:AF23"/>
    <mergeCell ref="AG20:AH23"/>
    <mergeCell ref="AI20:AJ23"/>
    <mergeCell ref="AK20:AL23"/>
    <mergeCell ref="AM20:AN23"/>
    <mergeCell ref="AO20:AP23"/>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16:DG16"/>
    <mergeCell ref="DD17:DG17"/>
    <mergeCell ref="DD18:DG18"/>
    <mergeCell ref="DD19:DG19"/>
    <mergeCell ref="AE16:AF19"/>
    <mergeCell ref="AG16:AH19"/>
    <mergeCell ref="AI16:AJ19"/>
    <mergeCell ref="AK16:AL19"/>
    <mergeCell ref="AM16:AN19"/>
    <mergeCell ref="AO16:AP19"/>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B4:B11"/>
    <mergeCell ref="C4:F10"/>
    <mergeCell ref="G4:I10"/>
    <mergeCell ref="J4:K10"/>
    <mergeCell ref="L4:N10"/>
    <mergeCell ref="O4:T5"/>
    <mergeCell ref="O6:P10"/>
    <mergeCell ref="Q6:R10"/>
    <mergeCell ref="S6:T10"/>
    <mergeCell ref="L11:N11"/>
    <mergeCell ref="U12:V15"/>
    <mergeCell ref="W12:X15"/>
    <mergeCell ref="Y12:Z15"/>
    <mergeCell ref="AA12:AB15"/>
    <mergeCell ref="B12:B15"/>
    <mergeCell ref="C12:F15"/>
    <mergeCell ref="G12:I15"/>
    <mergeCell ref="J12:K15"/>
    <mergeCell ref="L12:N15"/>
    <mergeCell ref="O12:P15"/>
    <mergeCell ref="S12:T15"/>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s>
  <phoneticPr fontId="1"/>
  <dataValidations count="3">
    <dataValidation type="list" allowBlank="1" showInputMessage="1" showErrorMessage="1" sqref="L16:N23">
      <formula1>"幼稚園（新制度に移行していない）,幼稚園（新制度に移行している）"</formula1>
    </dataValidation>
    <dataValidation type="list" allowBlank="1" showInputMessage="1" showErrorMessage="1" sqref="J20 J16">
      <formula1>"公立,私立"</formula1>
    </dataValidation>
    <dataValidation type="list" allowBlank="1" showInputMessage="1" showErrorMessage="1" sqref="AW16:AX23">
      <formula1>"有"</formula1>
    </dataValidation>
  </dataValidations>
  <pageMargins left="0.31496062992125984" right="0.11811023622047245" top="0.55118110236220474" bottom="0.27559055118110237"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0"/>
  <sheetViews>
    <sheetView view="pageBreakPreview" zoomScale="60" zoomScaleNormal="100" workbookViewId="0">
      <selection activeCell="D8" sqref="D8:H8"/>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64" t="s">
        <v>163</v>
      </c>
      <c r="B1" s="165"/>
      <c r="C1" s="5"/>
      <c r="D1" s="5"/>
      <c r="K1" s="22" t="s">
        <v>8</v>
      </c>
      <c r="L1" s="137" t="s">
        <v>229</v>
      </c>
    </row>
    <row r="2" spans="1:23" ht="23" thickBot="1" x14ac:dyDescent="0.6">
      <c r="A2" s="166"/>
      <c r="B2" s="167"/>
      <c r="C2" s="5"/>
      <c r="D2" s="5"/>
      <c r="K2" s="1" t="s">
        <v>164</v>
      </c>
      <c r="L2" s="137" t="s">
        <v>230</v>
      </c>
    </row>
    <row r="3" spans="1:23" ht="23" thickTop="1" x14ac:dyDescent="0.55000000000000004">
      <c r="B3" s="5"/>
      <c r="C3" s="5"/>
      <c r="D3" s="5"/>
      <c r="K3" s="1" t="s">
        <v>71</v>
      </c>
      <c r="L3" s="137" t="s">
        <v>231</v>
      </c>
    </row>
    <row r="4" spans="1:23" ht="22.5" x14ac:dyDescent="0.55000000000000004">
      <c r="B4" s="5"/>
      <c r="C4" s="5"/>
      <c r="D4" s="5"/>
      <c r="K4" s="1" t="s">
        <v>72</v>
      </c>
      <c r="L4" s="137" t="s">
        <v>232</v>
      </c>
    </row>
    <row r="5" spans="1:23" ht="22.5" x14ac:dyDescent="0.55000000000000004">
      <c r="B5" s="5"/>
      <c r="C5" s="5"/>
      <c r="D5" s="5"/>
      <c r="K5" s="1" t="s">
        <v>10</v>
      </c>
      <c r="L5" s="153" t="s">
        <v>233</v>
      </c>
      <c r="R5" s="26"/>
      <c r="S5" s="26"/>
      <c r="T5" s="26"/>
    </row>
    <row r="6" spans="1:23" ht="40" customHeight="1" x14ac:dyDescent="0.55000000000000004">
      <c r="J6" s="122"/>
    </row>
    <row r="7" spans="1:23" ht="40" customHeight="1" x14ac:dyDescent="0.55000000000000004">
      <c r="D7" s="170" t="s">
        <v>244</v>
      </c>
      <c r="E7" s="170"/>
      <c r="F7" s="170"/>
      <c r="G7" s="170"/>
      <c r="H7" s="170"/>
    </row>
    <row r="8" spans="1:23" ht="40" customHeight="1" x14ac:dyDescent="0.55000000000000004">
      <c r="C8" s="8"/>
      <c r="D8" s="171" t="s">
        <v>228</v>
      </c>
      <c r="E8" s="171"/>
      <c r="F8" s="171"/>
      <c r="G8" s="171"/>
      <c r="H8" s="171"/>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134</v>
      </c>
      <c r="D11" s="161" t="s">
        <v>51</v>
      </c>
      <c r="E11" s="162"/>
      <c r="F11" s="163"/>
    </row>
    <row r="12" spans="1:23" ht="40" customHeight="1" x14ac:dyDescent="0.55000000000000004">
      <c r="B12" s="4" t="s">
        <v>0</v>
      </c>
      <c r="C12" s="14">
        <v>200</v>
      </c>
      <c r="D12" s="15">
        <v>0.3125</v>
      </c>
      <c r="E12" s="4" t="s">
        <v>131</v>
      </c>
      <c r="F12" s="15">
        <v>0.79166666666666663</v>
      </c>
    </row>
    <row r="13" spans="1:23" ht="40" customHeight="1" x14ac:dyDescent="0.55000000000000004">
      <c r="B13" s="4" t="s">
        <v>132</v>
      </c>
      <c r="C13" s="14">
        <v>70</v>
      </c>
      <c r="D13" s="15">
        <v>0.3125</v>
      </c>
      <c r="E13" s="4" t="s">
        <v>131</v>
      </c>
      <c r="F13" s="15">
        <v>0.79166666666666663</v>
      </c>
    </row>
    <row r="14" spans="1:23" ht="40" customHeight="1" x14ac:dyDescent="0.55000000000000004">
      <c r="B14" s="12" t="s">
        <v>133</v>
      </c>
      <c r="C14" s="14">
        <v>40</v>
      </c>
      <c r="D14" s="15">
        <v>0.3125</v>
      </c>
      <c r="E14" s="4" t="s">
        <v>131</v>
      </c>
      <c r="F14" s="15">
        <v>0.77083333333333337</v>
      </c>
    </row>
    <row r="16" spans="1:23" ht="40" customHeight="1" x14ac:dyDescent="0.55000000000000004">
      <c r="A16" s="6" t="s">
        <v>12</v>
      </c>
    </row>
    <row r="17" spans="1:18" ht="40" customHeight="1" x14ac:dyDescent="0.55000000000000004">
      <c r="A17" s="6" t="s">
        <v>135</v>
      </c>
    </row>
    <row r="18" spans="1:18" ht="40" customHeight="1" x14ac:dyDescent="0.55000000000000004">
      <c r="B18" s="6" t="s">
        <v>140</v>
      </c>
    </row>
    <row r="19" spans="1:18" ht="40" customHeight="1" x14ac:dyDescent="0.55000000000000004">
      <c r="B19" s="12" t="s">
        <v>44</v>
      </c>
      <c r="C19" s="12" t="s">
        <v>45</v>
      </c>
      <c r="D19" s="16" t="s">
        <v>137</v>
      </c>
      <c r="E19" s="16" t="s">
        <v>138</v>
      </c>
      <c r="F19" s="12" t="s">
        <v>43</v>
      </c>
      <c r="G19" s="12" t="s">
        <v>9</v>
      </c>
    </row>
    <row r="20" spans="1:18" ht="40" customHeight="1" x14ac:dyDescent="0.55000000000000004">
      <c r="B20" s="12" t="s">
        <v>54</v>
      </c>
      <c r="C20" s="12" t="s">
        <v>13</v>
      </c>
      <c r="D20" s="16" t="s">
        <v>49</v>
      </c>
      <c r="E20" s="16" t="s">
        <v>50</v>
      </c>
      <c r="F20" s="12" t="s">
        <v>48</v>
      </c>
      <c r="G20" s="12" t="s">
        <v>9</v>
      </c>
      <c r="N20" s="36"/>
      <c r="O20" s="145" t="s">
        <v>209</v>
      </c>
      <c r="P20" s="10">
        <f>G21*C22</f>
        <v>1280000</v>
      </c>
      <c r="Q20" s="10" t="s">
        <v>213</v>
      </c>
      <c r="R20" s="10">
        <f>IF(G21=0,0,ROUNDDOWN(G21*((1600000/K75)-400),-1))</f>
        <v>182850</v>
      </c>
    </row>
    <row r="21" spans="1:18" ht="40" customHeight="1" x14ac:dyDescent="0.55000000000000004">
      <c r="B21" s="4" t="s">
        <v>65</v>
      </c>
      <c r="C21" s="23">
        <v>1200</v>
      </c>
      <c r="D21" s="23">
        <v>1000</v>
      </c>
      <c r="E21" s="23">
        <v>800</v>
      </c>
      <c r="F21" s="23">
        <v>200</v>
      </c>
      <c r="G21" s="19">
        <f>SUM(C21:F21)</f>
        <v>3200</v>
      </c>
      <c r="N21" s="36"/>
      <c r="O21" s="36" t="s">
        <v>210</v>
      </c>
      <c r="P21" s="6">
        <f>D21*D23</f>
        <v>150000</v>
      </c>
    </row>
    <row r="22" spans="1:18" ht="40" customHeight="1" x14ac:dyDescent="0.55000000000000004">
      <c r="B22" s="4" t="s">
        <v>46</v>
      </c>
      <c r="C22" s="17">
        <v>400</v>
      </c>
      <c r="D22" s="17">
        <v>400</v>
      </c>
      <c r="E22" s="17">
        <v>400</v>
      </c>
      <c r="F22" s="17">
        <v>400</v>
      </c>
      <c r="G22" s="18"/>
      <c r="N22" s="36"/>
      <c r="O22" s="36" t="s">
        <v>211</v>
      </c>
      <c r="P22" s="6">
        <f>E21*E23</f>
        <v>240000</v>
      </c>
    </row>
    <row r="23" spans="1:18" ht="40" customHeight="1" x14ac:dyDescent="0.55000000000000004">
      <c r="B23" s="4" t="s">
        <v>47</v>
      </c>
      <c r="C23" s="17" t="s">
        <v>139</v>
      </c>
      <c r="D23" s="17">
        <v>150</v>
      </c>
      <c r="E23" s="17">
        <v>300</v>
      </c>
      <c r="F23" s="17">
        <v>450</v>
      </c>
      <c r="G23" s="18"/>
      <c r="N23" s="35"/>
      <c r="O23" s="35" t="s">
        <v>212</v>
      </c>
      <c r="P23" s="6">
        <f>F21*F23</f>
        <v>90000</v>
      </c>
    </row>
    <row r="24" spans="1:18" ht="40" customHeight="1" x14ac:dyDescent="0.55000000000000004">
      <c r="B24" s="9" t="s">
        <v>111</v>
      </c>
    </row>
    <row r="25" spans="1:18" ht="40" customHeight="1" x14ac:dyDescent="0.55000000000000004">
      <c r="B25" s="6" t="s">
        <v>141</v>
      </c>
    </row>
    <row r="26" spans="1:18" ht="40" customHeight="1" x14ac:dyDescent="0.55000000000000004">
      <c r="B26" s="12" t="s">
        <v>44</v>
      </c>
      <c r="C26" s="12" t="s">
        <v>142</v>
      </c>
      <c r="D26" s="16" t="s">
        <v>143</v>
      </c>
      <c r="E26" s="16" t="s">
        <v>138</v>
      </c>
      <c r="F26" s="16" t="s">
        <v>144</v>
      </c>
      <c r="G26" s="12" t="s">
        <v>145</v>
      </c>
      <c r="H26" s="16" t="s">
        <v>147</v>
      </c>
      <c r="I26" s="16" t="s">
        <v>148</v>
      </c>
      <c r="J26" s="16" t="s">
        <v>146</v>
      </c>
      <c r="K26" s="12" t="s">
        <v>9</v>
      </c>
      <c r="L26" s="35"/>
      <c r="N26" s="144" t="s">
        <v>214</v>
      </c>
      <c r="O26" s="10">
        <f>(C27+D27+E27+F27)*C28</f>
        <v>600000</v>
      </c>
      <c r="P26" s="35" t="s">
        <v>215</v>
      </c>
      <c r="Q26" s="6">
        <f>(G27+H27+I27+J27)*G28</f>
        <v>400000</v>
      </c>
    </row>
    <row r="27" spans="1:18" ht="40" customHeight="1" x14ac:dyDescent="0.55000000000000004">
      <c r="B27" s="4" t="s">
        <v>65</v>
      </c>
      <c r="C27" s="23">
        <v>800</v>
      </c>
      <c r="D27" s="23">
        <v>400</v>
      </c>
      <c r="E27" s="23">
        <v>200</v>
      </c>
      <c r="F27" s="23">
        <v>100</v>
      </c>
      <c r="G27" s="23">
        <v>200</v>
      </c>
      <c r="H27" s="23">
        <v>150</v>
      </c>
      <c r="I27" s="23">
        <v>100</v>
      </c>
      <c r="J27" s="23">
        <v>50</v>
      </c>
      <c r="K27" s="19">
        <f>SUM(C27:J27)</f>
        <v>2000</v>
      </c>
      <c r="L27" s="135"/>
      <c r="N27" s="36" t="s">
        <v>210</v>
      </c>
      <c r="O27" s="6">
        <f>D27*D29</f>
        <v>40000</v>
      </c>
      <c r="P27" s="36" t="s">
        <v>210</v>
      </c>
      <c r="Q27" s="6">
        <f>H27*H29</f>
        <v>22500</v>
      </c>
    </row>
    <row r="28" spans="1:18" ht="40" customHeight="1" x14ac:dyDescent="0.55000000000000004">
      <c r="B28" s="4" t="s">
        <v>46</v>
      </c>
      <c r="C28" s="17">
        <v>400</v>
      </c>
      <c r="D28" s="17">
        <v>400</v>
      </c>
      <c r="E28" s="17">
        <v>400</v>
      </c>
      <c r="F28" s="17">
        <v>400</v>
      </c>
      <c r="G28" s="17">
        <v>800</v>
      </c>
      <c r="H28" s="17">
        <v>800</v>
      </c>
      <c r="I28" s="17">
        <v>800</v>
      </c>
      <c r="J28" s="17">
        <v>800</v>
      </c>
      <c r="K28" s="18"/>
      <c r="L28" s="151"/>
      <c r="N28" s="36" t="s">
        <v>211</v>
      </c>
      <c r="O28" s="6">
        <f>E27*E29</f>
        <v>40000</v>
      </c>
      <c r="P28" s="36" t="s">
        <v>211</v>
      </c>
      <c r="Q28" s="6">
        <f>I27*I29</f>
        <v>30000</v>
      </c>
    </row>
    <row r="29" spans="1:18" ht="40" customHeight="1" x14ac:dyDescent="0.55000000000000004">
      <c r="B29" s="4" t="s">
        <v>47</v>
      </c>
      <c r="C29" s="17" t="s">
        <v>139</v>
      </c>
      <c r="D29" s="17">
        <v>100</v>
      </c>
      <c r="E29" s="17">
        <v>200</v>
      </c>
      <c r="F29" s="17">
        <v>300</v>
      </c>
      <c r="G29" s="17" t="s">
        <v>139</v>
      </c>
      <c r="H29" s="17">
        <v>150</v>
      </c>
      <c r="I29" s="17">
        <v>300</v>
      </c>
      <c r="J29" s="17">
        <v>450</v>
      </c>
      <c r="K29" s="18"/>
      <c r="L29" s="151"/>
      <c r="N29" s="35" t="s">
        <v>212</v>
      </c>
      <c r="O29" s="6">
        <f>F27*F29</f>
        <v>30000</v>
      </c>
      <c r="P29" s="35" t="s">
        <v>212</v>
      </c>
      <c r="Q29" s="6">
        <f>J27*J29</f>
        <v>22500</v>
      </c>
    </row>
    <row r="30" spans="1:18" ht="40" customHeight="1" x14ac:dyDescent="0.55000000000000004">
      <c r="B30" s="9" t="s">
        <v>111</v>
      </c>
    </row>
    <row r="31" spans="1:18" ht="40" customHeight="1" x14ac:dyDescent="0.55000000000000004">
      <c r="B31" s="6" t="s">
        <v>149</v>
      </c>
    </row>
    <row r="32" spans="1:18" ht="40" customHeight="1" x14ac:dyDescent="0.55000000000000004">
      <c r="B32" s="12" t="s">
        <v>44</v>
      </c>
      <c r="C32" s="12" t="s">
        <v>13</v>
      </c>
      <c r="D32" s="16" t="s">
        <v>49</v>
      </c>
      <c r="E32" s="16" t="s">
        <v>50</v>
      </c>
      <c r="F32" s="12" t="s">
        <v>48</v>
      </c>
      <c r="G32" s="12" t="s">
        <v>9</v>
      </c>
      <c r="N32" s="145" t="s">
        <v>13</v>
      </c>
      <c r="O32" s="10">
        <f>G33*C34</f>
        <v>80000</v>
      </c>
    </row>
    <row r="33" spans="1:23" ht="40" customHeight="1" x14ac:dyDescent="0.55000000000000004">
      <c r="B33" s="4" t="s">
        <v>65</v>
      </c>
      <c r="C33" s="23">
        <v>50</v>
      </c>
      <c r="D33" s="23">
        <v>30</v>
      </c>
      <c r="E33" s="23">
        <v>15</v>
      </c>
      <c r="F33" s="23">
        <v>5</v>
      </c>
      <c r="G33" s="19">
        <f>SUM(C33:F33)</f>
        <v>100</v>
      </c>
      <c r="N33" s="36" t="s">
        <v>49</v>
      </c>
      <c r="O33" s="6">
        <f>D33*D35</f>
        <v>4500</v>
      </c>
    </row>
    <row r="34" spans="1:23" ht="40" customHeight="1" x14ac:dyDescent="0.55000000000000004">
      <c r="B34" s="4" t="s">
        <v>46</v>
      </c>
      <c r="C34" s="17">
        <v>800</v>
      </c>
      <c r="D34" s="17">
        <v>800</v>
      </c>
      <c r="E34" s="17">
        <v>800</v>
      </c>
      <c r="F34" s="17">
        <v>800</v>
      </c>
      <c r="G34" s="18"/>
      <c r="N34" s="36" t="s">
        <v>50</v>
      </c>
      <c r="O34" s="6">
        <f>E33*E35</f>
        <v>4500</v>
      </c>
    </row>
    <row r="35" spans="1:23" ht="40" customHeight="1" x14ac:dyDescent="0.55000000000000004">
      <c r="B35" s="4" t="s">
        <v>47</v>
      </c>
      <c r="C35" s="17" t="s">
        <v>139</v>
      </c>
      <c r="D35" s="17">
        <v>150</v>
      </c>
      <c r="E35" s="17">
        <v>300</v>
      </c>
      <c r="F35" s="17">
        <v>450</v>
      </c>
      <c r="G35" s="18"/>
      <c r="N35" s="35" t="s">
        <v>48</v>
      </c>
      <c r="O35" s="6">
        <f>F33*F35</f>
        <v>2250</v>
      </c>
    </row>
    <row r="36" spans="1:23" ht="40" customHeight="1" x14ac:dyDescent="0.55000000000000004">
      <c r="B36" s="9" t="s">
        <v>111</v>
      </c>
    </row>
    <row r="38" spans="1:23" ht="40" customHeight="1" x14ac:dyDescent="0.55000000000000004">
      <c r="A38" s="6" t="s">
        <v>150</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v>0</v>
      </c>
      <c r="D40" s="23">
        <v>0</v>
      </c>
      <c r="E40" s="23">
        <v>0</v>
      </c>
      <c r="F40" s="23">
        <v>0</v>
      </c>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139</v>
      </c>
      <c r="D42" s="17">
        <v>150</v>
      </c>
      <c r="E42" s="17">
        <v>300</v>
      </c>
      <c r="F42" s="17">
        <v>450</v>
      </c>
      <c r="G42" s="18"/>
      <c r="N42" s="35" t="s">
        <v>48</v>
      </c>
      <c r="O42" s="6">
        <f>F40*F42</f>
        <v>0</v>
      </c>
    </row>
    <row r="43" spans="1:23" ht="40" customHeight="1" x14ac:dyDescent="0.55000000000000004">
      <c r="B43" s="9" t="s">
        <v>111</v>
      </c>
      <c r="O43" s="135" t="s">
        <v>218</v>
      </c>
      <c r="P43" s="135" t="s">
        <v>179</v>
      </c>
      <c r="Q43" s="135" t="s">
        <v>217</v>
      </c>
    </row>
    <row r="44" spans="1:23" ht="40" customHeight="1" x14ac:dyDescent="0.55000000000000004">
      <c r="N44" s="135" t="s">
        <v>216</v>
      </c>
      <c r="O44" s="6">
        <f>SUM(P20+O26+O32+O39)</f>
        <v>1960000</v>
      </c>
      <c r="P44" s="6">
        <f>SUM(R20+O26+O32+O39)</f>
        <v>862850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20"/>
      <c r="C46" s="20"/>
      <c r="D46" s="4" t="s">
        <v>9</v>
      </c>
      <c r="O46" s="10"/>
      <c r="P46" s="10"/>
      <c r="Q46" s="10"/>
      <c r="R46" s="10"/>
      <c r="S46" s="10"/>
      <c r="T46" s="10"/>
      <c r="U46" s="10"/>
      <c r="V46" s="10"/>
      <c r="W46" s="10"/>
    </row>
    <row r="47" spans="1:23" ht="40" customHeight="1" x14ac:dyDescent="0.55000000000000004">
      <c r="B47" s="4" t="s">
        <v>151</v>
      </c>
      <c r="C47" s="23">
        <v>5</v>
      </c>
      <c r="D47" s="19">
        <f>SUM(C47)</f>
        <v>5</v>
      </c>
      <c r="O47" s="32">
        <f>D47*C48</f>
        <v>20000</v>
      </c>
      <c r="P47" s="10"/>
      <c r="Q47" s="10"/>
      <c r="R47" s="10"/>
      <c r="S47" s="10"/>
      <c r="T47" s="10"/>
      <c r="U47" s="10"/>
      <c r="V47" s="10"/>
      <c r="W47" s="10"/>
    </row>
    <row r="48" spans="1:23" ht="40" customHeight="1" x14ac:dyDescent="0.55000000000000004">
      <c r="B48" s="4" t="s">
        <v>136</v>
      </c>
      <c r="C48" s="17">
        <v>4000</v>
      </c>
      <c r="D48" s="20"/>
      <c r="O48" s="10"/>
      <c r="P48" s="10"/>
      <c r="Q48" s="10"/>
      <c r="R48" s="10"/>
      <c r="S48" s="10"/>
      <c r="T48" s="10"/>
      <c r="U48" s="10"/>
      <c r="V48" s="10"/>
      <c r="W48" s="10"/>
    </row>
    <row r="49" spans="1:25" ht="40" customHeight="1" x14ac:dyDescent="0.55000000000000004">
      <c r="O49" s="10"/>
      <c r="P49" s="10"/>
      <c r="Q49" s="10"/>
      <c r="R49" s="10"/>
      <c r="S49" s="10"/>
      <c r="T49" s="10"/>
      <c r="U49" s="10"/>
      <c r="V49" s="10"/>
      <c r="W49" s="10"/>
    </row>
    <row r="51" spans="1:25" ht="40" customHeight="1" x14ac:dyDescent="0.55000000000000004">
      <c r="A51" s="10" t="s">
        <v>53</v>
      </c>
      <c r="B51" s="10"/>
    </row>
    <row r="53" spans="1:25" ht="40" customHeight="1" x14ac:dyDescent="0.55000000000000004">
      <c r="A53" s="6" t="s">
        <v>97</v>
      </c>
      <c r="I53" s="173" t="s">
        <v>161</v>
      </c>
      <c r="J53" s="175"/>
      <c r="K53" s="13" t="s">
        <v>234</v>
      </c>
      <c r="N53" s="5"/>
      <c r="O53" s="6">
        <f>IF(AND(K53="有",K54="すべて",K77&gt;2000,OR(K56="○",K57="○"),K58="○",K59="○"),2892400,IF(AND(K53="有",K54="2分の1以上",K77&gt;2000,OR(K56="○",K57="○"),K58="○",K60="○"),1446200,0))</f>
        <v>2892400</v>
      </c>
      <c r="Q53" s="5" t="s">
        <v>180</v>
      </c>
    </row>
    <row r="54" spans="1:25" ht="40" customHeight="1" x14ac:dyDescent="0.55000000000000004">
      <c r="J54" s="3" t="s">
        <v>159</v>
      </c>
      <c r="K54" s="13" t="s">
        <v>235</v>
      </c>
      <c r="N54" s="5"/>
      <c r="Q54" s="5" t="s">
        <v>185</v>
      </c>
    </row>
    <row r="55" spans="1:25" ht="40" customHeight="1" x14ac:dyDescent="0.55000000000000004">
      <c r="B55" s="6" t="s">
        <v>64</v>
      </c>
      <c r="Q55" s="6" t="s">
        <v>186</v>
      </c>
    </row>
    <row r="56" spans="1:25" ht="40" customHeight="1" x14ac:dyDescent="0.55000000000000004">
      <c r="B56" s="6" t="s">
        <v>152</v>
      </c>
      <c r="C56" s="5"/>
      <c r="D56" s="5"/>
      <c r="E56" s="5"/>
      <c r="F56" s="5"/>
      <c r="G56" s="5"/>
      <c r="H56" s="5"/>
      <c r="I56" s="2" t="s">
        <v>157</v>
      </c>
      <c r="J56" s="5"/>
      <c r="K56" s="13" t="s">
        <v>236</v>
      </c>
      <c r="Q56" s="6" t="s">
        <v>180</v>
      </c>
    </row>
    <row r="57" spans="1:25" ht="40" customHeight="1" x14ac:dyDescent="0.55000000000000004">
      <c r="B57" s="6" t="s">
        <v>153</v>
      </c>
      <c r="C57" s="5"/>
      <c r="D57" s="5"/>
      <c r="E57" s="5"/>
      <c r="F57" s="5"/>
      <c r="G57" s="5"/>
      <c r="H57" s="5"/>
      <c r="I57" s="5"/>
      <c r="J57" s="5"/>
      <c r="K57" s="13" t="s">
        <v>237</v>
      </c>
      <c r="Q57" s="6" t="s">
        <v>183</v>
      </c>
    </row>
    <row r="58" spans="1:25" ht="40" customHeight="1" x14ac:dyDescent="0.55000000000000004">
      <c r="B58" s="6" t="s">
        <v>154</v>
      </c>
      <c r="C58" s="5"/>
      <c r="D58" s="5"/>
      <c r="E58" s="5"/>
      <c r="F58" s="5"/>
      <c r="G58" s="5"/>
      <c r="H58" s="5"/>
      <c r="I58" s="5"/>
      <c r="J58" s="5"/>
      <c r="K58" s="13" t="s">
        <v>236</v>
      </c>
      <c r="Q58" s="6" t="s">
        <v>184</v>
      </c>
      <c r="R58" s="11"/>
    </row>
    <row r="59" spans="1:25" ht="40" customHeight="1" x14ac:dyDescent="0.55000000000000004">
      <c r="B59" s="169" t="s">
        <v>155</v>
      </c>
      <c r="C59" s="169"/>
      <c r="D59" s="169"/>
      <c r="E59" s="169"/>
      <c r="F59" s="169"/>
      <c r="G59" s="169"/>
      <c r="H59" s="169"/>
      <c r="I59" s="33" t="s">
        <v>158</v>
      </c>
      <c r="J59" s="5"/>
      <c r="K59" s="13" t="s">
        <v>236</v>
      </c>
      <c r="Q59" s="6" t="s">
        <v>185</v>
      </c>
      <c r="R59" s="6" t="s">
        <v>186</v>
      </c>
      <c r="S59" s="6" t="s">
        <v>185</v>
      </c>
      <c r="T59" s="6" t="s">
        <v>186</v>
      </c>
      <c r="W59" s="27"/>
      <c r="X59" s="7"/>
      <c r="Y59" s="7"/>
    </row>
    <row r="60" spans="1:25" ht="40" customHeight="1" x14ac:dyDescent="0.55000000000000004">
      <c r="B60" s="169" t="s">
        <v>156</v>
      </c>
      <c r="C60" s="169"/>
      <c r="D60" s="169"/>
      <c r="E60" s="169"/>
      <c r="F60" s="169"/>
      <c r="G60" s="169"/>
      <c r="H60" s="169"/>
      <c r="I60" s="5"/>
      <c r="J60" s="5"/>
      <c r="K60" s="13" t="s">
        <v>237</v>
      </c>
      <c r="Q60" s="6" t="s">
        <v>183</v>
      </c>
      <c r="R60" s="6" t="s">
        <v>184</v>
      </c>
      <c r="S60" s="6" t="s">
        <v>183</v>
      </c>
      <c r="T60" s="6" t="s">
        <v>183</v>
      </c>
      <c r="W60" s="27"/>
      <c r="X60" s="7"/>
      <c r="Y60" s="7"/>
    </row>
    <row r="61" spans="1:25" ht="40" customHeight="1" x14ac:dyDescent="0.55000000000000004">
      <c r="S61" s="6" t="s">
        <v>184</v>
      </c>
      <c r="T61" s="6" t="s">
        <v>184</v>
      </c>
      <c r="V61" s="5"/>
      <c r="W61" s="5"/>
      <c r="X61" s="5"/>
      <c r="Y61" s="5"/>
    </row>
    <row r="62" spans="1:25" ht="40" customHeight="1" x14ac:dyDescent="0.55000000000000004">
      <c r="A62" s="6" t="s">
        <v>98</v>
      </c>
      <c r="I62" s="173" t="s">
        <v>161</v>
      </c>
      <c r="J62" s="175"/>
      <c r="K62" s="13" t="s">
        <v>234</v>
      </c>
      <c r="N62" s="5"/>
      <c r="O62" s="6">
        <f>IF(AND(K63="6月未満",K65="○",K66="○",K67="○"),691600,IF(AND(K63="6月以上",K65="○",K66="○",K67="○"),1383200,0))</f>
        <v>1383200</v>
      </c>
      <c r="Q62" s="6" t="s">
        <v>180</v>
      </c>
    </row>
    <row r="63" spans="1:25" ht="40" customHeight="1" x14ac:dyDescent="0.55000000000000004">
      <c r="I63" s="173" t="s">
        <v>162</v>
      </c>
      <c r="J63" s="174"/>
      <c r="K63" s="13" t="s">
        <v>182</v>
      </c>
      <c r="N63" s="5"/>
      <c r="Q63" s="6" t="s">
        <v>181</v>
      </c>
    </row>
    <row r="64" spans="1:25" ht="40" customHeight="1" x14ac:dyDescent="0.55000000000000004">
      <c r="B64" s="6" t="s">
        <v>64</v>
      </c>
      <c r="Q64" s="6" t="s">
        <v>182</v>
      </c>
    </row>
    <row r="65" spans="1:25" ht="40" customHeight="1" x14ac:dyDescent="0.55000000000000004">
      <c r="B65" s="6" t="s">
        <v>160</v>
      </c>
      <c r="C65" s="5"/>
      <c r="D65" s="5"/>
      <c r="E65" s="5"/>
      <c r="F65" s="5"/>
      <c r="G65" s="5"/>
      <c r="H65" s="5"/>
      <c r="I65" s="5"/>
      <c r="J65" s="5"/>
      <c r="K65" s="13" t="s">
        <v>236</v>
      </c>
      <c r="Q65" s="6" t="s">
        <v>180</v>
      </c>
    </row>
    <row r="66" spans="1:25" ht="40" customHeight="1" x14ac:dyDescent="0.55000000000000004">
      <c r="B66" s="168" t="s">
        <v>165</v>
      </c>
      <c r="C66" s="168"/>
      <c r="D66" s="168"/>
      <c r="E66" s="168"/>
      <c r="I66" s="33" t="s">
        <v>158</v>
      </c>
      <c r="J66" s="5"/>
      <c r="K66" s="13" t="s">
        <v>236</v>
      </c>
      <c r="Q66" s="6" t="s">
        <v>183</v>
      </c>
    </row>
    <row r="67" spans="1:25" ht="40" customHeight="1" x14ac:dyDescent="0.55000000000000004">
      <c r="B67" s="159" t="s">
        <v>166</v>
      </c>
      <c r="C67" s="159"/>
      <c r="D67" s="159"/>
      <c r="E67" s="159"/>
      <c r="I67" s="5"/>
      <c r="J67" s="5"/>
      <c r="K67" s="13" t="s">
        <v>236</v>
      </c>
      <c r="Q67" s="6" t="s">
        <v>184</v>
      </c>
      <c r="X67" s="7"/>
      <c r="Y67" s="7">
        <f>X67*1/2</f>
        <v>0</v>
      </c>
    </row>
    <row r="68" spans="1:25" ht="40" customHeight="1" x14ac:dyDescent="0.55000000000000004">
      <c r="B68" s="21"/>
      <c r="D68" s="10"/>
      <c r="W68" s="5"/>
      <c r="X68" s="5"/>
      <c r="Y68" s="5" t="s">
        <v>15</v>
      </c>
    </row>
    <row r="70" spans="1:25" ht="40" customHeight="1" x14ac:dyDescent="0.55000000000000004">
      <c r="A70" s="6" t="s">
        <v>112</v>
      </c>
      <c r="I70" s="173" t="s">
        <v>161</v>
      </c>
      <c r="J70" s="175"/>
      <c r="K70" s="13" t="s">
        <v>234</v>
      </c>
      <c r="N70" s="5"/>
      <c r="O70" s="37">
        <f>IF(K70="有",4000000,0)</f>
        <v>4000000</v>
      </c>
      <c r="Q70" s="11"/>
      <c r="R70" s="11"/>
      <c r="V70" s="5"/>
      <c r="W70" s="5"/>
      <c r="X70" s="5"/>
      <c r="Y70" s="5"/>
    </row>
    <row r="72" spans="1:25" ht="40" customHeight="1" x14ac:dyDescent="0.55000000000000004">
      <c r="W72" s="5"/>
      <c r="X72" s="5"/>
      <c r="Y72" s="5"/>
    </row>
    <row r="73" spans="1:25" ht="40" customHeight="1" x14ac:dyDescent="0.55000000000000004">
      <c r="A73" s="6" t="s">
        <v>113</v>
      </c>
      <c r="V73" s="28"/>
    </row>
    <row r="74" spans="1:25" ht="40" customHeight="1" x14ac:dyDescent="0.55000000000000004">
      <c r="B74" s="6" t="s">
        <v>207</v>
      </c>
      <c r="K74" s="23">
        <v>6000</v>
      </c>
    </row>
    <row r="75" spans="1:25" ht="40" customHeight="1" x14ac:dyDescent="0.55000000000000004">
      <c r="B75" s="6" t="s">
        <v>167</v>
      </c>
      <c r="K75" s="23">
        <v>3500</v>
      </c>
    </row>
    <row r="76" spans="1:25" ht="40" customHeight="1" x14ac:dyDescent="0.55000000000000004">
      <c r="B76" s="172" t="s">
        <v>168</v>
      </c>
      <c r="C76" s="172"/>
      <c r="D76" s="172"/>
      <c r="E76" s="172"/>
      <c r="F76" s="172"/>
      <c r="G76" s="172"/>
      <c r="P76" s="32"/>
      <c r="Q76" s="32"/>
      <c r="R76" s="32"/>
      <c r="S76" s="32"/>
    </row>
    <row r="77" spans="1:25" ht="40" customHeight="1" x14ac:dyDescent="0.55000000000000004">
      <c r="B77" s="6" t="s">
        <v>208</v>
      </c>
      <c r="K77" s="23">
        <v>6100</v>
      </c>
      <c r="V77" s="28"/>
    </row>
    <row r="78" spans="1:25" ht="40" customHeight="1" x14ac:dyDescent="0.55000000000000004">
      <c r="B78" s="40"/>
      <c r="C78" s="40"/>
      <c r="D78" s="40"/>
      <c r="E78" s="40"/>
      <c r="F78" s="40"/>
      <c r="P78" s="32"/>
      <c r="Q78" s="32"/>
      <c r="R78" s="32"/>
      <c r="S78" s="32"/>
    </row>
    <row r="79" spans="1:25" ht="40" customHeight="1" x14ac:dyDescent="0.55000000000000004">
      <c r="B79" s="6" t="s">
        <v>196</v>
      </c>
      <c r="K79" s="23">
        <v>5</v>
      </c>
    </row>
    <row r="81" spans="2:22" ht="40" customHeight="1" x14ac:dyDescent="0.55000000000000004">
      <c r="B81" s="6" t="s">
        <v>169</v>
      </c>
      <c r="K81" s="25">
        <f>IF(K74&lt;2000,IF(P44&lt;=Q44,SUM(P44,P21:P23,O27:O29,Q26:Q29,O33:O35,O40:O42,O47,O53,O62,O70),SUM(Q44,P21:P23,O27:O29,Q26:Q29,O33:O35,O40:O42,O47,O53,O62,O70)),IF(O44&lt;=Q44,SUM(O44,P21:P23,O27:O29,Q26:Q29,O33:O35,O40:O42,O47,O53,O62,O70),SUM(Q44,P21:P23,O27:O29,Q26:Q29,O33:O35,O40:O42,O47,O53,O62,O70)))</f>
        <v>11331850</v>
      </c>
      <c r="P81" s="30"/>
      <c r="Q81" s="30"/>
      <c r="R81" s="29"/>
      <c r="V81" s="29"/>
    </row>
    <row r="82" spans="2:22" ht="40" customHeight="1" x14ac:dyDescent="0.55000000000000004">
      <c r="P82" s="30"/>
      <c r="Q82" s="30"/>
      <c r="R82" s="29"/>
    </row>
    <row r="83" spans="2:22" ht="40" customHeight="1" x14ac:dyDescent="0.55000000000000004">
      <c r="B83" s="6" t="s">
        <v>170</v>
      </c>
      <c r="K83" s="24">
        <v>8000000</v>
      </c>
      <c r="P83" s="30"/>
      <c r="Q83" s="30"/>
      <c r="R83" s="29"/>
    </row>
    <row r="84" spans="2:22" ht="40" customHeight="1" x14ac:dyDescent="0.55000000000000004">
      <c r="B84" s="176" t="s">
        <v>172</v>
      </c>
      <c r="C84" s="177"/>
      <c r="D84" s="177"/>
      <c r="E84" s="177"/>
      <c r="F84" s="6" t="s">
        <v>171</v>
      </c>
    </row>
    <row r="85" spans="2:22" ht="40" customHeight="1" x14ac:dyDescent="0.55000000000000004">
      <c r="C85" s="10"/>
    </row>
    <row r="86" spans="2:22" ht="40" customHeight="1" x14ac:dyDescent="0.55000000000000004">
      <c r="B86" s="159" t="s">
        <v>173</v>
      </c>
      <c r="C86" s="160"/>
      <c r="K86" s="24">
        <v>5555555</v>
      </c>
      <c r="P86" s="30"/>
      <c r="Q86" s="30"/>
      <c r="R86" s="29"/>
    </row>
    <row r="87" spans="2:22" ht="40" customHeight="1" x14ac:dyDescent="0.55000000000000004">
      <c r="B87" s="34"/>
    </row>
    <row r="88" spans="2:22" ht="40" customHeight="1" x14ac:dyDescent="0.55000000000000004">
      <c r="B88" s="6" t="s">
        <v>174</v>
      </c>
      <c r="C88" s="10"/>
      <c r="K88" s="25">
        <f>K83-K86</f>
        <v>2444445</v>
      </c>
      <c r="P88" s="31"/>
      <c r="Q88" s="31"/>
      <c r="R88" s="31"/>
    </row>
    <row r="90" spans="2:22" ht="40" customHeight="1" x14ac:dyDescent="0.55000000000000004">
      <c r="B90" s="6" t="s">
        <v>175</v>
      </c>
      <c r="K90" s="25">
        <f>IF(K81&gt;=K88,K88,K81)</f>
        <v>2444445</v>
      </c>
      <c r="P90" s="31"/>
      <c r="Q90" s="31"/>
      <c r="R90" s="31"/>
    </row>
  </sheetData>
  <mergeCells count="15">
    <mergeCell ref="A1:B2"/>
    <mergeCell ref="D7:H7"/>
    <mergeCell ref="D8:H8"/>
    <mergeCell ref="D11:F11"/>
    <mergeCell ref="I53:J53"/>
    <mergeCell ref="I62:J62"/>
    <mergeCell ref="I63:J63"/>
    <mergeCell ref="B66:E66"/>
    <mergeCell ref="B67:E67"/>
    <mergeCell ref="I70:J70"/>
    <mergeCell ref="B59:H59"/>
    <mergeCell ref="B76:G76"/>
    <mergeCell ref="B84:E84"/>
    <mergeCell ref="B86:C86"/>
    <mergeCell ref="B60:H60"/>
  </mergeCells>
  <phoneticPr fontId="1"/>
  <conditionalFormatting sqref="K53">
    <cfRule type="expression" dxfId="15" priority="16">
      <formula>AND($K$53="有",$K$77&lt;2000)</formula>
    </cfRule>
  </conditionalFormatting>
  <conditionalFormatting sqref="K54 K56:K60">
    <cfRule type="expression" dxfId="14" priority="13">
      <formula>$K$53=""</formula>
    </cfRule>
  </conditionalFormatting>
  <conditionalFormatting sqref="K62">
    <cfRule type="expression" dxfId="13" priority="11">
      <formula>OR($K$65="×",$K$66="×",$K$67="×")</formula>
    </cfRule>
  </conditionalFormatting>
  <conditionalFormatting sqref="K63 K65:K67">
    <cfRule type="expression" dxfId="12" priority="12">
      <formula>$K$62=""</formula>
    </cfRule>
  </conditionalFormatting>
  <conditionalFormatting sqref="K74">
    <cfRule type="expression" dxfId="11" priority="3">
      <formula>$K$74&lt;($G$21+$K$27)</formula>
    </cfRule>
    <cfRule type="expression" dxfId="10" priority="4">
      <formula>$K$74&lt;$K$75</formula>
    </cfRule>
    <cfRule type="expression" dxfId="9" priority="15">
      <formula>$K$77&lt;$K$74</formula>
    </cfRule>
  </conditionalFormatting>
  <conditionalFormatting sqref="K74:K75">
    <cfRule type="expression" dxfId="8" priority="2">
      <formula>$K$77=""</formula>
    </cfRule>
  </conditionalFormatting>
  <conditionalFormatting sqref="K75">
    <cfRule type="expression" dxfId="7" priority="1">
      <formula>$K$75&lt;$G$21</formula>
    </cfRule>
    <cfRule type="expression" dxfId="6" priority="7">
      <formula>$K$77&lt;$K$75</formula>
    </cfRule>
  </conditionalFormatting>
  <conditionalFormatting sqref="K77">
    <cfRule type="expression" dxfId="5" priority="5">
      <formula>$K$53=""</formula>
    </cfRule>
    <cfRule type="expression" dxfId="4" priority="6">
      <formula>$K$77&lt;($G$21+$K$27+$G$33)</formula>
    </cfRule>
    <cfRule type="expression" dxfId="3" priority="9">
      <formula>$K$77&lt;$K$75</formula>
    </cfRule>
    <cfRule type="expression" dxfId="2" priority="10">
      <formula>$K$77&lt;$K$74</formula>
    </cfRule>
  </conditionalFormatting>
  <conditionalFormatting sqref="K79">
    <cfRule type="expression" dxfId="1" priority="8">
      <formula>$K$79&lt;$C$47</formula>
    </cfRule>
  </conditionalFormatting>
  <dataValidations count="13">
    <dataValidation type="list" allowBlank="1" showInputMessage="1" showErrorMessage="1" sqref="K59">
      <formula1>OFFSET($Q$60,,MATCH($K$54,$Q$59:$R$59,0)-1,1)</formula1>
    </dataValidation>
    <dataValidation type="list" allowBlank="1" showInputMessage="1" showErrorMessage="1" sqref="K56:K58">
      <formula1>OFFSET($Q$57,,MATCH($K$53,$Q$56:$R$56,0)-1,2)</formula1>
    </dataValidation>
    <dataValidation type="list" allowBlank="1" showInputMessage="1" showErrorMessage="1" sqref="K65:K67">
      <formula1>OFFSET($Q$66,,MATCH($K$62,$Q$65:$R$65,0)-1,2)</formula1>
    </dataValidation>
    <dataValidation type="list" allowBlank="1" showInputMessage="1" showErrorMessage="1" sqref="K63">
      <formula1>OFFSET($Q$63,,MATCH($K$62,$Q$62:$R$62,0)-1,2)</formula1>
    </dataValidation>
    <dataValidation type="list" allowBlank="1" showInputMessage="1" showErrorMessage="1" sqref="K54">
      <formula1>OFFSET($Q$54,,MATCH($K$53,$Q$53:$R$53,0)-1,2)</formula1>
    </dataValidation>
    <dataValidation type="list" allowBlank="1" showInputMessage="1" showErrorMessage="1" sqref="K62 K53 K70">
      <formula1>",有"</formula1>
    </dataValidation>
    <dataValidation type="list" allowBlank="1" showInputMessage="1" showErrorMessage="1" sqref="K60">
      <formula1>OFFSET($S$60,,MATCH($K$54,$S$59:$T$59,0)-1,2)</formula1>
    </dataValidation>
    <dataValidation type="list" allowBlank="1" showInputMessage="1" showErrorMessage="1" sqref="S68">
      <formula1>" 　 ,6月未満,6月以上"</formula1>
    </dataValidation>
    <dataValidation type="list" allowBlank="1" showInputMessage="1" showErrorMessage="1" sqref="S65:S67 R58 S56:S58">
      <formula1>"　 ,◯,✕"</formula1>
    </dataValidation>
    <dataValidation type="list" allowBlank="1" showInputMessage="1" showErrorMessage="1" sqref="S62:S63 Q70:S70 S53">
      <formula1>"　,有"</formula1>
    </dataValidation>
    <dataValidation type="list" allowBlank="1" showInputMessage="1" showErrorMessage="1" sqref="R3:T3 L3">
      <formula1>"公立,私立"</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S54">
      <formula1>"　,すべて,2分の１以上"</formula1>
    </dataValidation>
  </dataValidations>
  <pageMargins left="0.7" right="0.7" top="0.75" bottom="0.75" header="0.3" footer="0.3"/>
  <pageSetup paperSize="9" scale="29" fitToHeight="0" orientation="portrait" horizontalDpi="300" verticalDpi="300" r:id="rId1"/>
  <rowBreaks count="2" manualBreakCount="2">
    <brk id="49" max="11" man="1"/>
    <brk id="91" min="1" max="2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view="pageBreakPreview" topLeftCell="B1" zoomScale="70" zoomScaleNormal="100" zoomScaleSheetLayoutView="70" workbookViewId="0">
      <selection activeCell="D8" sqref="D8:H8"/>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64" t="s">
        <v>176</v>
      </c>
      <c r="B1" s="165"/>
      <c r="C1" s="5"/>
      <c r="D1" s="5"/>
      <c r="H1" s="3"/>
      <c r="I1" s="149"/>
      <c r="J1" s="147" t="s">
        <v>8</v>
      </c>
      <c r="K1" s="137" t="s">
        <v>229</v>
      </c>
    </row>
    <row r="2" spans="1:22" ht="23" thickBot="1" x14ac:dyDescent="0.6">
      <c r="A2" s="166"/>
      <c r="B2" s="167"/>
      <c r="C2" s="5"/>
      <c r="D2" s="5"/>
      <c r="H2" s="3"/>
      <c r="I2" s="149"/>
      <c r="J2" s="148" t="s">
        <v>164</v>
      </c>
      <c r="K2" s="137" t="s">
        <v>238</v>
      </c>
    </row>
    <row r="3" spans="1:22" ht="23" thickTop="1" x14ac:dyDescent="0.55000000000000004">
      <c r="B3" s="5"/>
      <c r="C3" s="5"/>
      <c r="D3" s="5"/>
      <c r="H3" s="3"/>
      <c r="I3" s="149"/>
      <c r="J3" s="148" t="s">
        <v>71</v>
      </c>
      <c r="K3" s="137" t="s">
        <v>239</v>
      </c>
    </row>
    <row r="4" spans="1:22" ht="22.5" x14ac:dyDescent="0.55000000000000004">
      <c r="B4" s="5"/>
      <c r="C4" s="5"/>
      <c r="D4" s="5"/>
      <c r="H4" s="3"/>
      <c r="I4" s="149"/>
      <c r="J4" s="148" t="s">
        <v>72</v>
      </c>
      <c r="K4" s="137" t="s">
        <v>232</v>
      </c>
    </row>
    <row r="5" spans="1:22" ht="22.5" x14ac:dyDescent="0.55000000000000004">
      <c r="B5" s="5"/>
      <c r="C5" s="5"/>
      <c r="D5" s="5"/>
      <c r="H5" s="3"/>
      <c r="I5" s="150"/>
      <c r="J5" s="148" t="s">
        <v>10</v>
      </c>
      <c r="K5" s="153" t="s">
        <v>233</v>
      </c>
      <c r="P5" s="26"/>
      <c r="Q5" s="26"/>
      <c r="R5" s="26"/>
    </row>
    <row r="7" spans="1:22" ht="40" customHeight="1" x14ac:dyDescent="0.55000000000000004">
      <c r="D7" s="170" t="s">
        <v>243</v>
      </c>
      <c r="E7" s="170"/>
      <c r="F7" s="170"/>
      <c r="G7" s="170"/>
      <c r="H7" s="170"/>
      <c r="N7" s="6"/>
      <c r="O7" s="37"/>
    </row>
    <row r="8" spans="1:22" ht="40" customHeight="1" x14ac:dyDescent="0.55000000000000004">
      <c r="D8" s="171" t="s">
        <v>228</v>
      </c>
      <c r="E8" s="171"/>
      <c r="F8" s="171"/>
      <c r="G8" s="171"/>
      <c r="H8" s="171"/>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134</v>
      </c>
      <c r="D11" s="161" t="s">
        <v>51</v>
      </c>
      <c r="E11" s="162"/>
      <c r="F11" s="163"/>
    </row>
    <row r="12" spans="1:22" ht="40" customHeight="1" x14ac:dyDescent="0.55000000000000004">
      <c r="B12" s="4" t="s">
        <v>0</v>
      </c>
      <c r="C12" s="14">
        <v>150</v>
      </c>
      <c r="D12" s="15">
        <v>0.29166666666666669</v>
      </c>
      <c r="E12" s="4" t="s">
        <v>131</v>
      </c>
      <c r="F12" s="15">
        <v>0.79166666666666663</v>
      </c>
    </row>
    <row r="13" spans="1:22" ht="40" customHeight="1" x14ac:dyDescent="0.55000000000000004">
      <c r="B13" s="4" t="s">
        <v>132</v>
      </c>
      <c r="C13" s="14">
        <v>80</v>
      </c>
      <c r="D13" s="15">
        <v>0.29166666666666669</v>
      </c>
      <c r="E13" s="4" t="s">
        <v>131</v>
      </c>
      <c r="F13" s="15">
        <v>0.79166666666666663</v>
      </c>
    </row>
    <row r="14" spans="1:22" ht="40" customHeight="1" x14ac:dyDescent="0.55000000000000004">
      <c r="B14" s="12" t="s">
        <v>133</v>
      </c>
      <c r="C14" s="14">
        <v>50</v>
      </c>
      <c r="D14" s="15">
        <v>0.29166666666666669</v>
      </c>
      <c r="E14" s="4" t="s">
        <v>131</v>
      </c>
      <c r="F14" s="15">
        <v>0.83333333333333337</v>
      </c>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227</v>
      </c>
      <c r="M18" s="35" t="s">
        <v>13</v>
      </c>
      <c r="N18" s="37">
        <f>C19*C20</f>
        <v>225000</v>
      </c>
    </row>
    <row r="19" spans="1:14" ht="40" customHeight="1" x14ac:dyDescent="0.55000000000000004">
      <c r="B19" s="4" t="s">
        <v>65</v>
      </c>
      <c r="C19" s="23">
        <v>100</v>
      </c>
      <c r="D19" s="23">
        <v>50</v>
      </c>
      <c r="E19" s="23">
        <v>30</v>
      </c>
      <c r="F19" s="23">
        <v>20</v>
      </c>
      <c r="G19" s="19">
        <f>SUM(C19:F19)</f>
        <v>200</v>
      </c>
      <c r="I19" s="4"/>
      <c r="J19" s="4" t="s">
        <v>136</v>
      </c>
      <c r="K19" s="4" t="s">
        <v>220</v>
      </c>
      <c r="M19" s="36" t="s">
        <v>49</v>
      </c>
      <c r="N19" s="37">
        <f>D19*(D20+D21)</f>
        <v>126500</v>
      </c>
    </row>
    <row r="20" spans="1:14" ht="40" customHeight="1" x14ac:dyDescent="0.55000000000000004">
      <c r="B20" s="133" t="s">
        <v>198</v>
      </c>
      <c r="C20" s="17">
        <f>IF($J$48&gt;=1500,2650,2250)</f>
        <v>2250</v>
      </c>
      <c r="D20" s="17">
        <f>IF($J$48&gt;=1500,2650,2250)</f>
        <v>2250</v>
      </c>
      <c r="E20" s="17">
        <f>IF($J$48&gt;=1500,2650,2250)</f>
        <v>2250</v>
      </c>
      <c r="F20" s="17">
        <f>IF($J$48&gt;=1500,2650,2250)</f>
        <v>2250</v>
      </c>
      <c r="G20" s="18"/>
      <c r="H20" s="152"/>
      <c r="I20" s="154" t="s">
        <v>221</v>
      </c>
      <c r="J20" s="4" t="s">
        <v>223</v>
      </c>
      <c r="K20" s="4" t="s">
        <v>225</v>
      </c>
      <c r="M20" s="36" t="s">
        <v>50</v>
      </c>
      <c r="N20" s="37">
        <f>E19*(E20+E21)</f>
        <v>84300</v>
      </c>
    </row>
    <row r="21" spans="1:14" ht="40" customHeight="1" x14ac:dyDescent="0.55000000000000004">
      <c r="B21" s="146" t="s">
        <v>219</v>
      </c>
      <c r="C21" s="17" t="s">
        <v>139</v>
      </c>
      <c r="D21" s="17">
        <f>IF($J$48&gt;=1500,330,280)</f>
        <v>280</v>
      </c>
      <c r="E21" s="17">
        <f>IF($J$48&gt;=1500,660,560)</f>
        <v>560</v>
      </c>
      <c r="F21" s="17">
        <f>IF($J$48&gt;=1500,990,840)</f>
        <v>840</v>
      </c>
      <c r="G21" s="18"/>
      <c r="H21" s="152"/>
      <c r="I21" s="154" t="s">
        <v>222</v>
      </c>
      <c r="J21" s="4" t="s">
        <v>224</v>
      </c>
      <c r="K21" s="4" t="s">
        <v>226</v>
      </c>
      <c r="M21" s="35" t="s">
        <v>48</v>
      </c>
      <c r="N21" s="37">
        <f>F19*(F20+F21)</f>
        <v>61800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112500</v>
      </c>
    </row>
    <row r="25" spans="1:14" ht="40" customHeight="1" x14ac:dyDescent="0.55000000000000004">
      <c r="B25" s="4" t="s">
        <v>65</v>
      </c>
      <c r="C25" s="23">
        <v>50</v>
      </c>
      <c r="D25" s="23">
        <v>25</v>
      </c>
      <c r="E25" s="23">
        <v>15</v>
      </c>
      <c r="F25" s="23">
        <v>10</v>
      </c>
      <c r="G25" s="19">
        <f>SUM(C25:F25)</f>
        <v>100</v>
      </c>
      <c r="M25" s="36" t="s">
        <v>49</v>
      </c>
      <c r="N25" s="37">
        <f>D25*(D26+D27)</f>
        <v>63250</v>
      </c>
    </row>
    <row r="26" spans="1:14" ht="40" customHeight="1" x14ac:dyDescent="0.55000000000000004">
      <c r="B26" s="4" t="s">
        <v>46</v>
      </c>
      <c r="C26" s="17">
        <v>2250</v>
      </c>
      <c r="D26" s="17">
        <v>2250</v>
      </c>
      <c r="E26" s="17">
        <v>2250</v>
      </c>
      <c r="F26" s="17">
        <v>2250</v>
      </c>
      <c r="G26" s="18"/>
      <c r="M26" s="36" t="s">
        <v>50</v>
      </c>
      <c r="N26" s="37">
        <f>E25*(E26+E27)</f>
        <v>42150</v>
      </c>
    </row>
    <row r="27" spans="1:14" ht="40" customHeight="1" x14ac:dyDescent="0.55000000000000004">
      <c r="B27" s="4" t="s">
        <v>47</v>
      </c>
      <c r="C27" s="17" t="s">
        <v>139</v>
      </c>
      <c r="D27" s="17">
        <v>280</v>
      </c>
      <c r="E27" s="17">
        <v>560</v>
      </c>
      <c r="F27" s="17">
        <v>840</v>
      </c>
      <c r="G27" s="18"/>
      <c r="M27" s="35" t="s">
        <v>48</v>
      </c>
      <c r="N27" s="37">
        <f>F25*(F26+F27)</f>
        <v>30900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9000</v>
      </c>
    </row>
    <row r="31" spans="1:14" ht="40" customHeight="1" x14ac:dyDescent="0.55000000000000004">
      <c r="B31" s="4" t="s">
        <v>65</v>
      </c>
      <c r="C31" s="23">
        <v>2</v>
      </c>
      <c r="D31" s="23">
        <v>5</v>
      </c>
      <c r="E31" s="23">
        <v>0</v>
      </c>
      <c r="F31" s="23">
        <v>0</v>
      </c>
      <c r="G31" s="19">
        <f>SUM(C31:F31)</f>
        <v>7</v>
      </c>
      <c r="M31" s="36" t="s">
        <v>49</v>
      </c>
      <c r="N31" s="37">
        <f>D31*(D32+D33)</f>
        <v>25300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139</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73" t="s">
        <v>161</v>
      </c>
      <c r="I44" s="175"/>
      <c r="J44" s="13" t="s">
        <v>234</v>
      </c>
      <c r="M44" s="5"/>
      <c r="N44" s="37">
        <f>IF(J44="有",4000000,0)</f>
        <v>4000000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177</v>
      </c>
      <c r="J48" s="23">
        <v>310</v>
      </c>
    </row>
    <row r="49" spans="2:21" ht="40" customHeight="1" x14ac:dyDescent="0.55000000000000004">
      <c r="B49" s="172" t="s">
        <v>168</v>
      </c>
      <c r="C49" s="172"/>
      <c r="D49" s="172"/>
      <c r="E49" s="172"/>
      <c r="F49" s="172"/>
      <c r="O49" s="32"/>
      <c r="P49" s="32"/>
      <c r="Q49" s="32"/>
      <c r="R49" s="32"/>
    </row>
    <row r="51" spans="2:21" ht="40" customHeight="1" x14ac:dyDescent="0.55000000000000004">
      <c r="B51" s="6" t="s">
        <v>169</v>
      </c>
      <c r="J51" s="25">
        <f>SUM(N18:N21,N24:N27,N30:N33,N44)</f>
        <v>4780700</v>
      </c>
      <c r="O51" s="30"/>
      <c r="P51" s="30"/>
      <c r="Q51" s="29"/>
      <c r="U51" s="29"/>
    </row>
    <row r="52" spans="2:21" ht="40" customHeight="1" x14ac:dyDescent="0.55000000000000004">
      <c r="O52" s="30"/>
      <c r="P52" s="30"/>
      <c r="Q52" s="29"/>
    </row>
    <row r="53" spans="2:21" ht="40" customHeight="1" x14ac:dyDescent="0.55000000000000004">
      <c r="B53" s="6" t="s">
        <v>170</v>
      </c>
      <c r="J53" s="24">
        <v>450000</v>
      </c>
      <c r="O53" s="30"/>
      <c r="P53" s="30"/>
      <c r="Q53" s="29"/>
    </row>
    <row r="54" spans="2:21" ht="40" customHeight="1" x14ac:dyDescent="0.55000000000000004">
      <c r="B54" s="176" t="s">
        <v>172</v>
      </c>
      <c r="C54" s="177"/>
      <c r="D54" s="177"/>
      <c r="E54" s="177"/>
      <c r="F54" s="6" t="s">
        <v>171</v>
      </c>
    </row>
    <row r="55" spans="2:21" ht="40" customHeight="1" x14ac:dyDescent="0.55000000000000004">
      <c r="C55" s="10"/>
    </row>
    <row r="56" spans="2:21" ht="40" customHeight="1" x14ac:dyDescent="0.55000000000000004">
      <c r="B56" s="159" t="s">
        <v>173</v>
      </c>
      <c r="C56" s="160"/>
      <c r="J56" s="24">
        <v>1500</v>
      </c>
      <c r="O56" s="30"/>
      <c r="P56" s="30"/>
      <c r="Q56" s="29"/>
    </row>
    <row r="57" spans="2:21" ht="40" customHeight="1" x14ac:dyDescent="0.55000000000000004">
      <c r="B57" s="34"/>
    </row>
    <row r="58" spans="2:21" ht="40" customHeight="1" x14ac:dyDescent="0.55000000000000004">
      <c r="B58" s="6" t="s">
        <v>174</v>
      </c>
      <c r="C58" s="10"/>
      <c r="J58" s="25">
        <f>J53-J56</f>
        <v>448500</v>
      </c>
      <c r="O58" s="31"/>
      <c r="P58" s="31"/>
      <c r="Q58" s="31"/>
    </row>
    <row r="60" spans="2:21" ht="40" customHeight="1" x14ac:dyDescent="0.55000000000000004">
      <c r="B60" s="6" t="s">
        <v>178</v>
      </c>
      <c r="J60" s="25">
        <f>IF(J51&gt;=J58,J58,J51)</f>
        <v>448500</v>
      </c>
      <c r="O60" s="31"/>
      <c r="P60" s="31"/>
      <c r="Q60" s="31"/>
    </row>
  </sheetData>
  <mergeCells count="8">
    <mergeCell ref="B54:E54"/>
    <mergeCell ref="B56:C56"/>
    <mergeCell ref="A1:B2"/>
    <mergeCell ref="D7:H7"/>
    <mergeCell ref="D8:H8"/>
    <mergeCell ref="D11:F11"/>
    <mergeCell ref="H44:I44"/>
    <mergeCell ref="B49:F49"/>
  </mergeCells>
  <phoneticPr fontId="1"/>
  <conditionalFormatting sqref="J48">
    <cfRule type="expression" dxfId="0" priority="1">
      <formula>$J$48&lt;($G$19+$G$25+$G$31)</formula>
    </cfRule>
  </conditionalFormatting>
  <dataValidations count="5">
    <dataValidation type="list" allowBlank="1" showInputMessage="1" showErrorMessage="1" sqref="I4 K4">
      <formula1>"幼稚園（新制度以外）,幼稚園（新制度）"</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P3:R3 I3 K3">
      <formula1>"公立,私立"</formula1>
    </dataValidation>
    <dataValidation type="list" allowBlank="1" showInputMessage="1" showErrorMessage="1" sqref="P44:R44">
      <formula1>"　,有"</formula1>
    </dataValidation>
    <dataValidation type="list" allowBlank="1" showInputMessage="1" showErrorMessage="1" sqref="J44">
      <formula1>",有"</formula1>
    </dataValidation>
  </dataValidations>
  <pageMargins left="0.7" right="0.7" top="0.75" bottom="0.75" header="0.3" footer="0.3"/>
  <pageSetup paperSize="9" scale="32" fitToHeight="0" orientation="portrait" horizontalDpi="300" verticalDpi="300" r:id="rId1"/>
  <rowBreaks count="2" manualBreakCount="2">
    <brk id="39" max="10" man="1"/>
    <brk id="61" min="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N84"/>
  <sheetViews>
    <sheetView view="pageBreakPreview" zoomScaleNormal="100" zoomScaleSheetLayoutView="100" workbookViewId="0">
      <selection activeCell="BS17" sqref="BS17"/>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5.5" style="41" customWidth="1"/>
    <col min="26" max="39" width="2.83203125" style="41" customWidth="1"/>
    <col min="40" max="41" width="3.33203125" style="41" customWidth="1"/>
    <col min="42" max="47" width="3.5" style="41" customWidth="1"/>
    <col min="48" max="55" width="3.58203125" style="41" customWidth="1"/>
    <col min="56" max="61" width="3.6640625"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187</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08" t="s">
        <v>73</v>
      </c>
      <c r="C4" s="253" t="s">
        <v>16</v>
      </c>
      <c r="D4" s="254"/>
      <c r="E4" s="254"/>
      <c r="F4" s="255"/>
      <c r="G4" s="180" t="s">
        <v>17</v>
      </c>
      <c r="H4" s="181"/>
      <c r="I4" s="182"/>
      <c r="J4" s="180" t="s">
        <v>18</v>
      </c>
      <c r="K4" s="182"/>
      <c r="L4" s="180" t="s">
        <v>19</v>
      </c>
      <c r="M4" s="181"/>
      <c r="N4" s="182"/>
      <c r="O4" s="180" t="s">
        <v>20</v>
      </c>
      <c r="P4" s="181"/>
      <c r="Q4" s="181"/>
      <c r="R4" s="181"/>
      <c r="S4" s="181"/>
      <c r="T4" s="182"/>
      <c r="U4" s="192" t="s">
        <v>21</v>
      </c>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80" t="s">
        <v>22</v>
      </c>
      <c r="BE4" s="182"/>
      <c r="BF4" s="180" t="s">
        <v>114</v>
      </c>
      <c r="BG4" s="182"/>
      <c r="BH4" s="180" t="s">
        <v>23</v>
      </c>
      <c r="BI4" s="182"/>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09"/>
      <c r="C5" s="256"/>
      <c r="D5" s="257"/>
      <c r="E5" s="257"/>
      <c r="F5" s="258"/>
      <c r="G5" s="183"/>
      <c r="H5" s="184"/>
      <c r="I5" s="185"/>
      <c r="J5" s="183"/>
      <c r="K5" s="185"/>
      <c r="L5" s="183"/>
      <c r="M5" s="184"/>
      <c r="N5" s="185"/>
      <c r="O5" s="186"/>
      <c r="P5" s="187"/>
      <c r="Q5" s="187"/>
      <c r="R5" s="187"/>
      <c r="S5" s="187"/>
      <c r="T5" s="188"/>
      <c r="U5" s="192" t="s">
        <v>115</v>
      </c>
      <c r="V5" s="193"/>
      <c r="W5" s="193"/>
      <c r="X5" s="193"/>
      <c r="Y5" s="193"/>
      <c r="Z5" s="193"/>
      <c r="AA5" s="193"/>
      <c r="AB5" s="193"/>
      <c r="AC5" s="193"/>
      <c r="AD5" s="193"/>
      <c r="AE5" s="193"/>
      <c r="AF5" s="193"/>
      <c r="AG5" s="193"/>
      <c r="AH5" s="193"/>
      <c r="AI5" s="193"/>
      <c r="AJ5" s="193"/>
      <c r="AK5" s="193"/>
      <c r="AL5" s="193"/>
      <c r="AM5" s="194"/>
      <c r="AN5" s="195" t="s">
        <v>116</v>
      </c>
      <c r="AO5" s="196"/>
      <c r="AP5" s="196"/>
      <c r="AQ5" s="196"/>
      <c r="AR5" s="196"/>
      <c r="AS5" s="196"/>
      <c r="AT5" s="196"/>
      <c r="AU5" s="197"/>
      <c r="AV5" s="198" t="s">
        <v>70</v>
      </c>
      <c r="AW5" s="199"/>
      <c r="AX5" s="199"/>
      <c r="AY5" s="200"/>
      <c r="AZ5" s="204" t="s">
        <v>63</v>
      </c>
      <c r="BA5" s="205"/>
      <c r="BB5" s="205"/>
      <c r="BC5" s="205"/>
      <c r="BD5" s="183"/>
      <c r="BE5" s="185"/>
      <c r="BF5" s="183"/>
      <c r="BG5" s="185"/>
      <c r="BH5" s="183"/>
      <c r="BI5" s="185"/>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09"/>
      <c r="C6" s="256"/>
      <c r="D6" s="257"/>
      <c r="E6" s="257"/>
      <c r="F6" s="258"/>
      <c r="G6" s="183"/>
      <c r="H6" s="184"/>
      <c r="I6" s="185"/>
      <c r="J6" s="183"/>
      <c r="K6" s="185"/>
      <c r="L6" s="183"/>
      <c r="M6" s="184"/>
      <c r="N6" s="185"/>
      <c r="O6" s="180" t="s">
        <v>24</v>
      </c>
      <c r="P6" s="182"/>
      <c r="Q6" s="180" t="s">
        <v>25</v>
      </c>
      <c r="R6" s="182"/>
      <c r="S6" s="180" t="s">
        <v>26</v>
      </c>
      <c r="T6" s="182"/>
      <c r="U6" s="180" t="s">
        <v>104</v>
      </c>
      <c r="V6" s="182"/>
      <c r="W6" s="192" t="s">
        <v>105</v>
      </c>
      <c r="X6" s="193"/>
      <c r="Y6" s="193"/>
      <c r="Z6" s="193"/>
      <c r="AA6" s="193"/>
      <c r="AB6" s="193"/>
      <c r="AC6" s="193"/>
      <c r="AD6" s="193"/>
      <c r="AE6" s="193"/>
      <c r="AF6" s="193"/>
      <c r="AG6" s="193"/>
      <c r="AH6" s="193"/>
      <c r="AI6" s="193"/>
      <c r="AJ6" s="193"/>
      <c r="AK6" s="193"/>
      <c r="AL6" s="193"/>
      <c r="AM6" s="194"/>
      <c r="AN6" s="180" t="s">
        <v>104</v>
      </c>
      <c r="AO6" s="182"/>
      <c r="AP6" s="192" t="s">
        <v>106</v>
      </c>
      <c r="AQ6" s="193"/>
      <c r="AR6" s="193"/>
      <c r="AS6" s="193"/>
      <c r="AT6" s="193"/>
      <c r="AU6" s="194"/>
      <c r="AV6" s="201"/>
      <c r="AW6" s="202"/>
      <c r="AX6" s="202"/>
      <c r="AY6" s="203"/>
      <c r="AZ6" s="206"/>
      <c r="BA6" s="207"/>
      <c r="BB6" s="207"/>
      <c r="BC6" s="207"/>
      <c r="BD6" s="183"/>
      <c r="BE6" s="185"/>
      <c r="BF6" s="183"/>
      <c r="BG6" s="185"/>
      <c r="BH6" s="183"/>
      <c r="BI6" s="185"/>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09"/>
      <c r="C7" s="256"/>
      <c r="D7" s="257"/>
      <c r="E7" s="257"/>
      <c r="F7" s="258"/>
      <c r="G7" s="183"/>
      <c r="H7" s="184"/>
      <c r="I7" s="185"/>
      <c r="J7" s="183"/>
      <c r="K7" s="185"/>
      <c r="L7" s="183"/>
      <c r="M7" s="184"/>
      <c r="N7" s="185"/>
      <c r="O7" s="183"/>
      <c r="P7" s="185"/>
      <c r="Q7" s="183"/>
      <c r="R7" s="185"/>
      <c r="S7" s="183"/>
      <c r="T7" s="185"/>
      <c r="U7" s="183"/>
      <c r="V7" s="185"/>
      <c r="W7" s="50" t="s">
        <v>27</v>
      </c>
      <c r="AF7" s="50" t="s">
        <v>28</v>
      </c>
      <c r="AI7" s="51"/>
      <c r="AJ7" s="51"/>
      <c r="AK7" s="51"/>
      <c r="AL7" s="51"/>
      <c r="AM7" s="52"/>
      <c r="AN7" s="183"/>
      <c r="AO7" s="185"/>
      <c r="AP7" s="53" t="s">
        <v>27</v>
      </c>
      <c r="AQ7" s="48"/>
      <c r="AR7" s="54"/>
      <c r="AS7" s="54"/>
      <c r="AT7" s="54"/>
      <c r="AU7" s="55"/>
      <c r="AV7" s="56"/>
      <c r="AW7" s="57"/>
      <c r="AX7" s="58"/>
      <c r="AY7" s="59"/>
      <c r="AZ7" s="47"/>
      <c r="BA7" s="48"/>
      <c r="BB7" s="48"/>
      <c r="BC7" s="48"/>
      <c r="BD7" s="183"/>
      <c r="BE7" s="185"/>
      <c r="BF7" s="183"/>
      <c r="BG7" s="185"/>
      <c r="BH7" s="183"/>
      <c r="BI7" s="185"/>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09"/>
      <c r="C8" s="256"/>
      <c r="D8" s="257"/>
      <c r="E8" s="257"/>
      <c r="F8" s="258"/>
      <c r="G8" s="183"/>
      <c r="H8" s="184"/>
      <c r="I8" s="185"/>
      <c r="J8" s="183"/>
      <c r="K8" s="185"/>
      <c r="L8" s="183"/>
      <c r="M8" s="184"/>
      <c r="N8" s="185"/>
      <c r="O8" s="183"/>
      <c r="P8" s="185"/>
      <c r="Q8" s="183"/>
      <c r="R8" s="185"/>
      <c r="S8" s="183"/>
      <c r="T8" s="185"/>
      <c r="U8" s="183"/>
      <c r="V8" s="185"/>
      <c r="W8" s="50"/>
      <c r="Z8" s="240" t="s">
        <v>42</v>
      </c>
      <c r="AA8" s="241"/>
      <c r="AB8" s="241"/>
      <c r="AC8" s="241"/>
      <c r="AD8" s="241"/>
      <c r="AE8" s="242"/>
      <c r="AF8" s="224" t="s">
        <v>29</v>
      </c>
      <c r="AG8" s="225"/>
      <c r="AH8" s="240" t="s">
        <v>42</v>
      </c>
      <c r="AI8" s="241"/>
      <c r="AJ8" s="241"/>
      <c r="AK8" s="241"/>
      <c r="AL8" s="241"/>
      <c r="AM8" s="242"/>
      <c r="AN8" s="183"/>
      <c r="AO8" s="185"/>
      <c r="AP8" s="47"/>
      <c r="AQ8" s="48"/>
      <c r="AR8" s="246" t="s">
        <v>0</v>
      </c>
      <c r="AS8" s="247"/>
      <c r="AT8" s="247" t="s">
        <v>30</v>
      </c>
      <c r="AU8" s="250"/>
      <c r="AV8" s="56"/>
      <c r="AW8" s="60"/>
      <c r="AX8" s="222" t="s">
        <v>117</v>
      </c>
      <c r="AY8" s="223"/>
      <c r="AZ8" s="226"/>
      <c r="BA8" s="227"/>
      <c r="BB8" s="204" t="s">
        <v>55</v>
      </c>
      <c r="BC8" s="229"/>
      <c r="BD8" s="183"/>
      <c r="BE8" s="185"/>
      <c r="BF8" s="183"/>
      <c r="BG8" s="185"/>
      <c r="BH8" s="183"/>
      <c r="BI8" s="185"/>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09"/>
      <c r="C9" s="256"/>
      <c r="D9" s="257"/>
      <c r="E9" s="257"/>
      <c r="F9" s="258"/>
      <c r="G9" s="183"/>
      <c r="H9" s="184"/>
      <c r="I9" s="185"/>
      <c r="J9" s="183"/>
      <c r="K9" s="185"/>
      <c r="L9" s="183"/>
      <c r="M9" s="184"/>
      <c r="N9" s="185"/>
      <c r="O9" s="183"/>
      <c r="P9" s="185"/>
      <c r="Q9" s="183"/>
      <c r="R9" s="185"/>
      <c r="S9" s="183"/>
      <c r="T9" s="185"/>
      <c r="U9" s="183"/>
      <c r="V9" s="185"/>
      <c r="W9" s="50"/>
      <c r="Z9" s="243"/>
      <c r="AA9" s="244"/>
      <c r="AB9" s="244"/>
      <c r="AC9" s="244"/>
      <c r="AD9" s="244"/>
      <c r="AE9" s="245"/>
      <c r="AF9" s="224"/>
      <c r="AG9" s="225"/>
      <c r="AH9" s="243"/>
      <c r="AI9" s="244"/>
      <c r="AJ9" s="244"/>
      <c r="AK9" s="244"/>
      <c r="AL9" s="244"/>
      <c r="AM9" s="245"/>
      <c r="AN9" s="183"/>
      <c r="AO9" s="185"/>
      <c r="AP9" s="47"/>
      <c r="AQ9" s="48"/>
      <c r="AR9" s="248"/>
      <c r="AS9" s="249"/>
      <c r="AT9" s="249"/>
      <c r="AU9" s="251"/>
      <c r="AV9" s="56"/>
      <c r="AW9" s="60"/>
      <c r="AX9" s="224"/>
      <c r="AY9" s="225"/>
      <c r="AZ9" s="206"/>
      <c r="BA9" s="228"/>
      <c r="BB9" s="206"/>
      <c r="BC9" s="228"/>
      <c r="BD9" s="183"/>
      <c r="BE9" s="185"/>
      <c r="BF9" s="183"/>
      <c r="BG9" s="185"/>
      <c r="BH9" s="183"/>
      <c r="BI9" s="185"/>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09"/>
      <c r="C10" s="256"/>
      <c r="D10" s="257"/>
      <c r="E10" s="257"/>
      <c r="F10" s="258"/>
      <c r="G10" s="183"/>
      <c r="H10" s="184"/>
      <c r="I10" s="185"/>
      <c r="J10" s="183"/>
      <c r="K10" s="185"/>
      <c r="L10" s="183"/>
      <c r="M10" s="184"/>
      <c r="N10" s="185"/>
      <c r="O10" s="183"/>
      <c r="P10" s="185"/>
      <c r="Q10" s="183"/>
      <c r="R10" s="185"/>
      <c r="S10" s="183"/>
      <c r="T10" s="185"/>
      <c r="U10" s="183"/>
      <c r="V10" s="185"/>
      <c r="W10" s="50"/>
      <c r="Z10" s="232" t="s">
        <v>31</v>
      </c>
      <c r="AA10" s="233"/>
      <c r="AB10" s="236" t="s">
        <v>32</v>
      </c>
      <c r="AC10" s="233"/>
      <c r="AD10" s="236" t="s">
        <v>33</v>
      </c>
      <c r="AE10" s="238"/>
      <c r="AF10" s="224"/>
      <c r="AG10" s="225"/>
      <c r="AH10" s="232" t="s">
        <v>31</v>
      </c>
      <c r="AI10" s="233"/>
      <c r="AJ10" s="236" t="s">
        <v>32</v>
      </c>
      <c r="AK10" s="233"/>
      <c r="AL10" s="236" t="s">
        <v>33</v>
      </c>
      <c r="AM10" s="238"/>
      <c r="AN10" s="183"/>
      <c r="AO10" s="185"/>
      <c r="AP10" s="47"/>
      <c r="AQ10" s="48"/>
      <c r="AR10" s="248"/>
      <c r="AS10" s="249"/>
      <c r="AT10" s="249"/>
      <c r="AU10" s="251"/>
      <c r="AV10" s="56"/>
      <c r="AW10" s="60"/>
      <c r="AX10" s="224"/>
      <c r="AY10" s="225"/>
      <c r="AZ10" s="206"/>
      <c r="BA10" s="228"/>
      <c r="BB10" s="206"/>
      <c r="BC10" s="228"/>
      <c r="BD10" s="183"/>
      <c r="BE10" s="185"/>
      <c r="BF10" s="183"/>
      <c r="BG10" s="185"/>
      <c r="BH10" s="183"/>
      <c r="BI10" s="185"/>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09"/>
      <c r="C11" s="256"/>
      <c r="D11" s="257"/>
      <c r="E11" s="257"/>
      <c r="F11" s="258"/>
      <c r="G11" s="183"/>
      <c r="H11" s="184"/>
      <c r="I11" s="185"/>
      <c r="J11" s="183"/>
      <c r="K11" s="185"/>
      <c r="L11" s="183"/>
      <c r="M11" s="184"/>
      <c r="N11" s="185"/>
      <c r="O11" s="183"/>
      <c r="P11" s="185"/>
      <c r="Q11" s="183"/>
      <c r="R11" s="185"/>
      <c r="S11" s="183"/>
      <c r="T11" s="184"/>
      <c r="U11" s="183"/>
      <c r="V11" s="185"/>
      <c r="W11" s="50"/>
      <c r="Z11" s="234"/>
      <c r="AA11" s="235"/>
      <c r="AB11" s="237"/>
      <c r="AC11" s="235"/>
      <c r="AD11" s="237"/>
      <c r="AE11" s="239"/>
      <c r="AF11" s="224"/>
      <c r="AG11" s="225"/>
      <c r="AH11" s="234"/>
      <c r="AI11" s="235"/>
      <c r="AJ11" s="237"/>
      <c r="AK11" s="235"/>
      <c r="AL11" s="237"/>
      <c r="AM11" s="239"/>
      <c r="AN11" s="183"/>
      <c r="AO11" s="185"/>
      <c r="AP11" s="47"/>
      <c r="AQ11" s="48"/>
      <c r="AR11" s="248"/>
      <c r="AS11" s="249"/>
      <c r="AT11" s="249"/>
      <c r="AU11" s="251"/>
      <c r="AV11" s="56"/>
      <c r="AW11" s="60"/>
      <c r="AX11" s="224"/>
      <c r="AY11" s="225"/>
      <c r="AZ11" s="206"/>
      <c r="BA11" s="228"/>
      <c r="BB11" s="230"/>
      <c r="BC11" s="231"/>
      <c r="BD11" s="183"/>
      <c r="BE11" s="185"/>
      <c r="BF11" s="183"/>
      <c r="BG11" s="185"/>
      <c r="BH11" s="183"/>
      <c r="BI11" s="185"/>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252"/>
      <c r="C12" s="62"/>
      <c r="D12" s="63"/>
      <c r="E12" s="63"/>
      <c r="F12" s="64" t="s">
        <v>67</v>
      </c>
      <c r="G12" s="63"/>
      <c r="H12" s="63"/>
      <c r="I12" s="63" t="s">
        <v>68</v>
      </c>
      <c r="J12" s="62"/>
      <c r="K12" s="64" t="s">
        <v>56</v>
      </c>
      <c r="L12" s="189" t="s">
        <v>69</v>
      </c>
      <c r="M12" s="190"/>
      <c r="N12" s="191"/>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188</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08">
        <v>1</v>
      </c>
      <c r="C13" s="180" t="str">
        <f>'★①【記入例】（幼Ⅰ）'!L2</f>
        <v>▲▲幼稚園</v>
      </c>
      <c r="D13" s="181"/>
      <c r="E13" s="181"/>
      <c r="F13" s="182"/>
      <c r="G13" s="210" t="str">
        <f>'★①【記入例】（幼Ⅰ）'!L1</f>
        <v>○○市</v>
      </c>
      <c r="H13" s="211"/>
      <c r="I13" s="212"/>
      <c r="J13" s="210" t="str">
        <f>'★①【記入例】（幼Ⅰ）'!L3</f>
        <v>公立</v>
      </c>
      <c r="K13" s="212"/>
      <c r="L13" s="216" t="str">
        <f>'★①【記入例】（幼Ⅰ）'!L4</f>
        <v>幼稚園（新制度）</v>
      </c>
      <c r="M13" s="217"/>
      <c r="N13" s="218"/>
      <c r="O13" s="210">
        <f>'★①【記入例】（幼Ⅰ）'!C12</f>
        <v>200</v>
      </c>
      <c r="P13" s="212"/>
      <c r="Q13" s="210">
        <f>'★①【記入例】（幼Ⅰ）'!C13</f>
        <v>70</v>
      </c>
      <c r="R13" s="212"/>
      <c r="S13" s="210">
        <f>'★①【記入例】（幼Ⅰ）'!C14</f>
        <v>40</v>
      </c>
      <c r="T13" s="212"/>
      <c r="U13" s="210">
        <f>'★①【記入例】（幼Ⅰ）'!D47</f>
        <v>5</v>
      </c>
      <c r="V13" s="212"/>
      <c r="W13" s="79" t="s">
        <v>0</v>
      </c>
      <c r="X13" s="80" t="s">
        <v>61</v>
      </c>
      <c r="Y13" s="123">
        <f>'★①【記入例】（幼Ⅰ）'!G21</f>
        <v>3200</v>
      </c>
      <c r="Z13" s="277">
        <f>'★①【記入例】（幼Ⅰ）'!D21</f>
        <v>1000</v>
      </c>
      <c r="AA13" s="278"/>
      <c r="AB13" s="279">
        <f>'★①【記入例】（幼Ⅰ）'!E21</f>
        <v>800</v>
      </c>
      <c r="AC13" s="278"/>
      <c r="AD13" s="279">
        <f>'★①【記入例】（幼Ⅰ）'!F21</f>
        <v>200</v>
      </c>
      <c r="AE13" s="280"/>
      <c r="AF13" s="259">
        <f>'★①【記入例】（幼Ⅰ）'!G40</f>
        <v>0</v>
      </c>
      <c r="AG13" s="260"/>
      <c r="AH13" s="259">
        <f>'★①【記入例】（幼Ⅰ）'!D40</f>
        <v>0</v>
      </c>
      <c r="AI13" s="265"/>
      <c r="AJ13" s="269">
        <f>'★①【記入例】（幼Ⅰ）'!E40</f>
        <v>0</v>
      </c>
      <c r="AK13" s="265"/>
      <c r="AL13" s="269">
        <f>'★①【記入例】（幼Ⅰ）'!F40</f>
        <v>0</v>
      </c>
      <c r="AM13" s="260"/>
      <c r="AN13" s="259">
        <f>'★①【記入例】（幼Ⅰ）'!K79</f>
        <v>5</v>
      </c>
      <c r="AO13" s="260"/>
      <c r="AP13" s="259">
        <f>'★①【記入例】（幼Ⅰ）'!K74</f>
        <v>6000</v>
      </c>
      <c r="AQ13" s="260"/>
      <c r="AR13" s="259">
        <f>'★①【記入例】（幼Ⅰ）'!K75</f>
        <v>3500</v>
      </c>
      <c r="AS13" s="265"/>
      <c r="AT13" s="269">
        <f>AP13-AR13</f>
        <v>2500</v>
      </c>
      <c r="AU13" s="260"/>
      <c r="AV13" s="253" t="str">
        <f>'★①【記入例】（幼Ⅰ）'!K53</f>
        <v>有</v>
      </c>
      <c r="AW13" s="255"/>
      <c r="AX13" s="306" t="str">
        <f>'★①【記入例】（幼Ⅰ）'!K54</f>
        <v>すべて</v>
      </c>
      <c r="AY13" s="307"/>
      <c r="AZ13" s="259" t="str">
        <f>'★①【記入例】（幼Ⅰ）'!K62</f>
        <v>有</v>
      </c>
      <c r="BA13" s="260"/>
      <c r="BB13" s="312" t="str">
        <f>'★①【記入例】（幼Ⅰ）'!K63</f>
        <v>6月以上</v>
      </c>
      <c r="BC13" s="313"/>
      <c r="BD13" s="259" t="str">
        <f>'★①【記入例】（幼Ⅰ）'!K70</f>
        <v>有</v>
      </c>
      <c r="BE13" s="260"/>
      <c r="BF13" s="259">
        <f>'★①【記入例】（幼Ⅰ）'!K88</f>
        <v>2444445</v>
      </c>
      <c r="BG13" s="260"/>
      <c r="BH13" s="259">
        <f>'★①【記入例】（幼Ⅰ）'!K81</f>
        <v>11331850</v>
      </c>
      <c r="BI13" s="260"/>
      <c r="DK13" s="285"/>
      <c r="DL13" s="285"/>
      <c r="DM13" s="285"/>
      <c r="DN13" s="285"/>
    </row>
    <row r="14" spans="1:118" s="42" customFormat="1" x14ac:dyDescent="0.55000000000000004">
      <c r="B14" s="209"/>
      <c r="C14" s="183"/>
      <c r="D14" s="184"/>
      <c r="E14" s="184"/>
      <c r="F14" s="185"/>
      <c r="G14" s="213"/>
      <c r="H14" s="214"/>
      <c r="I14" s="215"/>
      <c r="J14" s="213"/>
      <c r="K14" s="215"/>
      <c r="L14" s="219"/>
      <c r="M14" s="220"/>
      <c r="N14" s="221"/>
      <c r="O14" s="213"/>
      <c r="P14" s="215"/>
      <c r="Q14" s="213"/>
      <c r="R14" s="215"/>
      <c r="S14" s="213"/>
      <c r="T14" s="215"/>
      <c r="U14" s="213"/>
      <c r="V14" s="215"/>
      <c r="W14" s="86" t="s">
        <v>34</v>
      </c>
      <c r="X14" s="87" t="s">
        <v>62</v>
      </c>
      <c r="Y14" s="124">
        <f>SUM('★①【記入例】（幼Ⅰ）'!C27:F27)</f>
        <v>1500</v>
      </c>
      <c r="Z14" s="281">
        <f>'★①【記入例】（幼Ⅰ）'!D27</f>
        <v>400</v>
      </c>
      <c r="AA14" s="282"/>
      <c r="AB14" s="283">
        <f>'★①【記入例】（幼Ⅰ）'!E27</f>
        <v>200</v>
      </c>
      <c r="AC14" s="282"/>
      <c r="AD14" s="283">
        <f>'★①【記入例】（幼Ⅰ）'!F27</f>
        <v>100</v>
      </c>
      <c r="AE14" s="284"/>
      <c r="AF14" s="261"/>
      <c r="AG14" s="262"/>
      <c r="AH14" s="261"/>
      <c r="AI14" s="266"/>
      <c r="AJ14" s="270"/>
      <c r="AK14" s="266"/>
      <c r="AL14" s="270"/>
      <c r="AM14" s="262"/>
      <c r="AN14" s="261"/>
      <c r="AO14" s="262"/>
      <c r="AP14" s="261"/>
      <c r="AQ14" s="262"/>
      <c r="AR14" s="261"/>
      <c r="AS14" s="266"/>
      <c r="AT14" s="270"/>
      <c r="AU14" s="262"/>
      <c r="AV14" s="256"/>
      <c r="AW14" s="258"/>
      <c r="AX14" s="308"/>
      <c r="AY14" s="309"/>
      <c r="AZ14" s="261"/>
      <c r="BA14" s="262"/>
      <c r="BB14" s="314"/>
      <c r="BC14" s="315"/>
      <c r="BD14" s="261"/>
      <c r="BE14" s="262"/>
      <c r="BF14" s="261"/>
      <c r="BG14" s="262"/>
      <c r="BH14" s="261"/>
      <c r="BI14" s="262"/>
      <c r="DK14" s="285"/>
      <c r="DL14" s="285"/>
      <c r="DM14" s="285"/>
      <c r="DN14" s="285"/>
    </row>
    <row r="15" spans="1:118" s="42" customFormat="1" x14ac:dyDescent="0.55000000000000004">
      <c r="B15" s="209"/>
      <c r="C15" s="183"/>
      <c r="D15" s="184"/>
      <c r="E15" s="184"/>
      <c r="F15" s="185"/>
      <c r="G15" s="213"/>
      <c r="H15" s="214"/>
      <c r="I15" s="215"/>
      <c r="J15" s="213"/>
      <c r="K15" s="215"/>
      <c r="L15" s="219"/>
      <c r="M15" s="220"/>
      <c r="N15" s="221"/>
      <c r="O15" s="213"/>
      <c r="P15" s="215"/>
      <c r="Q15" s="213"/>
      <c r="R15" s="215"/>
      <c r="S15" s="213"/>
      <c r="T15" s="215"/>
      <c r="U15" s="213"/>
      <c r="V15" s="215"/>
      <c r="W15" s="86" t="s">
        <v>35</v>
      </c>
      <c r="X15" s="89" t="s">
        <v>85</v>
      </c>
      <c r="Y15" s="125">
        <f>SUM('★①【記入例】（幼Ⅰ）'!G27:J27)</f>
        <v>500</v>
      </c>
      <c r="Z15" s="281">
        <f>'★①【記入例】（幼Ⅰ）'!H27</f>
        <v>150</v>
      </c>
      <c r="AA15" s="282"/>
      <c r="AB15" s="283">
        <f>'★①【記入例】（幼Ⅰ）'!I27</f>
        <v>100</v>
      </c>
      <c r="AC15" s="282"/>
      <c r="AD15" s="283">
        <f>'★①【記入例】（幼Ⅰ）'!J27</f>
        <v>50</v>
      </c>
      <c r="AE15" s="284"/>
      <c r="AF15" s="261"/>
      <c r="AG15" s="262"/>
      <c r="AH15" s="261"/>
      <c r="AI15" s="266"/>
      <c r="AJ15" s="270"/>
      <c r="AK15" s="266"/>
      <c r="AL15" s="270"/>
      <c r="AM15" s="262"/>
      <c r="AN15" s="261"/>
      <c r="AO15" s="262"/>
      <c r="AP15" s="261"/>
      <c r="AQ15" s="262"/>
      <c r="AR15" s="261"/>
      <c r="AS15" s="266"/>
      <c r="AT15" s="270"/>
      <c r="AU15" s="262"/>
      <c r="AV15" s="256"/>
      <c r="AW15" s="258"/>
      <c r="AX15" s="308"/>
      <c r="AY15" s="309"/>
      <c r="AZ15" s="261"/>
      <c r="BA15" s="262"/>
      <c r="BB15" s="314"/>
      <c r="BC15" s="315"/>
      <c r="BD15" s="261"/>
      <c r="BE15" s="262"/>
      <c r="BF15" s="261"/>
      <c r="BG15" s="262"/>
      <c r="BH15" s="261"/>
      <c r="BI15" s="262"/>
      <c r="DK15" s="285"/>
      <c r="DL15" s="285"/>
      <c r="DM15" s="285"/>
      <c r="DN15" s="285"/>
    </row>
    <row r="16" spans="1:118" s="42" customFormat="1" x14ac:dyDescent="0.55000000000000004">
      <c r="B16" s="209"/>
      <c r="C16" s="183"/>
      <c r="D16" s="184"/>
      <c r="E16" s="184"/>
      <c r="F16" s="185"/>
      <c r="G16" s="213"/>
      <c r="H16" s="214"/>
      <c r="I16" s="215"/>
      <c r="J16" s="213"/>
      <c r="K16" s="215"/>
      <c r="L16" s="219"/>
      <c r="M16" s="220"/>
      <c r="N16" s="221"/>
      <c r="O16" s="213"/>
      <c r="P16" s="215"/>
      <c r="Q16" s="213"/>
      <c r="R16" s="215"/>
      <c r="S16" s="275"/>
      <c r="T16" s="276"/>
      <c r="U16" s="275"/>
      <c r="V16" s="276"/>
      <c r="W16" s="91" t="s">
        <v>26</v>
      </c>
      <c r="X16" s="89" t="s">
        <v>77</v>
      </c>
      <c r="Y16" s="125">
        <f>'★①【記入例】（幼Ⅰ）'!G33</f>
        <v>100</v>
      </c>
      <c r="Z16" s="281">
        <f>'★①【記入例】（幼Ⅰ）'!D33</f>
        <v>30</v>
      </c>
      <c r="AA16" s="282"/>
      <c r="AB16" s="283">
        <f>'★①【記入例】（幼Ⅰ）'!E33</f>
        <v>15</v>
      </c>
      <c r="AC16" s="282"/>
      <c r="AD16" s="283">
        <f>'★①【記入例】（幼Ⅰ）'!F33</f>
        <v>5</v>
      </c>
      <c r="AE16" s="284"/>
      <c r="AF16" s="267"/>
      <c r="AG16" s="272"/>
      <c r="AH16" s="267"/>
      <c r="AI16" s="268"/>
      <c r="AJ16" s="271"/>
      <c r="AK16" s="268"/>
      <c r="AL16" s="271"/>
      <c r="AM16" s="272"/>
      <c r="AN16" s="263"/>
      <c r="AO16" s="264"/>
      <c r="AP16" s="263"/>
      <c r="AQ16" s="264"/>
      <c r="AR16" s="263"/>
      <c r="AS16" s="273"/>
      <c r="AT16" s="274"/>
      <c r="AU16" s="264"/>
      <c r="AV16" s="304"/>
      <c r="AW16" s="305"/>
      <c r="AX16" s="310"/>
      <c r="AY16" s="311"/>
      <c r="AZ16" s="263"/>
      <c r="BA16" s="264"/>
      <c r="BB16" s="316"/>
      <c r="BC16" s="317"/>
      <c r="BD16" s="263"/>
      <c r="BE16" s="264"/>
      <c r="BF16" s="263"/>
      <c r="BG16" s="264"/>
      <c r="BH16" s="263"/>
      <c r="BI16" s="264"/>
      <c r="DK16" s="285"/>
      <c r="DL16" s="285"/>
      <c r="DM16" s="285"/>
      <c r="DN16" s="285"/>
    </row>
    <row r="17" spans="1:118" s="42" customFormat="1" x14ac:dyDescent="0.55000000000000004">
      <c r="B17" s="208">
        <v>2</v>
      </c>
      <c r="C17" s="286"/>
      <c r="D17" s="287"/>
      <c r="E17" s="287"/>
      <c r="F17" s="288"/>
      <c r="G17" s="292"/>
      <c r="H17" s="293"/>
      <c r="I17" s="294"/>
      <c r="J17" s="292"/>
      <c r="K17" s="294"/>
      <c r="L17" s="298"/>
      <c r="M17" s="299"/>
      <c r="N17" s="300"/>
      <c r="O17" s="292"/>
      <c r="P17" s="294"/>
      <c r="Q17" s="292"/>
      <c r="R17" s="294"/>
      <c r="S17" s="75"/>
      <c r="T17" s="77"/>
      <c r="U17" s="76"/>
      <c r="V17" s="76"/>
      <c r="W17" s="79" t="s">
        <v>0</v>
      </c>
      <c r="X17" s="80"/>
      <c r="Y17" s="81"/>
      <c r="Z17" s="277"/>
      <c r="AA17" s="278"/>
      <c r="AB17" s="279"/>
      <c r="AC17" s="278"/>
      <c r="AD17" s="279"/>
      <c r="AE17" s="280"/>
      <c r="AF17" s="259"/>
      <c r="AG17" s="260"/>
      <c r="AH17" s="259"/>
      <c r="AI17" s="265"/>
      <c r="AJ17" s="269"/>
      <c r="AK17" s="265"/>
      <c r="AL17" s="269"/>
      <c r="AM17" s="260"/>
      <c r="AN17" s="78"/>
      <c r="AO17" s="78"/>
      <c r="AP17" s="259"/>
      <c r="AQ17" s="260"/>
      <c r="AR17" s="259"/>
      <c r="AS17" s="265"/>
      <c r="AT17" s="269"/>
      <c r="AU17" s="260"/>
      <c r="AV17" s="259"/>
      <c r="AW17" s="260"/>
      <c r="AX17" s="306"/>
      <c r="AY17" s="307"/>
      <c r="AZ17" s="259"/>
      <c r="BA17" s="260"/>
      <c r="BB17" s="312"/>
      <c r="BC17" s="313"/>
      <c r="BD17" s="259"/>
      <c r="BE17" s="260"/>
      <c r="BF17" s="259"/>
      <c r="BG17" s="260"/>
      <c r="BH17" s="259"/>
      <c r="BI17" s="260"/>
      <c r="DK17" s="285"/>
      <c r="DL17" s="285"/>
      <c r="DM17" s="285"/>
      <c r="DN17" s="285"/>
    </row>
    <row r="18" spans="1:118" s="42" customFormat="1" x14ac:dyDescent="0.55000000000000004">
      <c r="B18" s="209"/>
      <c r="C18" s="289"/>
      <c r="D18" s="290"/>
      <c r="E18" s="290"/>
      <c r="F18" s="291"/>
      <c r="G18" s="295"/>
      <c r="H18" s="296"/>
      <c r="I18" s="297"/>
      <c r="J18" s="295"/>
      <c r="K18" s="297"/>
      <c r="L18" s="301"/>
      <c r="M18" s="302"/>
      <c r="N18" s="303"/>
      <c r="O18" s="295"/>
      <c r="P18" s="297"/>
      <c r="Q18" s="295"/>
      <c r="R18" s="297"/>
      <c r="S18" s="82"/>
      <c r="T18" s="84"/>
      <c r="U18" s="83"/>
      <c r="V18" s="83"/>
      <c r="W18" s="86" t="s">
        <v>34</v>
      </c>
      <c r="X18" s="87"/>
      <c r="Y18" s="88"/>
      <c r="Z18" s="281"/>
      <c r="AA18" s="282"/>
      <c r="AB18" s="283"/>
      <c r="AC18" s="282"/>
      <c r="AD18" s="283"/>
      <c r="AE18" s="284"/>
      <c r="AF18" s="261"/>
      <c r="AG18" s="262"/>
      <c r="AH18" s="261"/>
      <c r="AI18" s="266"/>
      <c r="AJ18" s="270"/>
      <c r="AK18" s="266"/>
      <c r="AL18" s="270"/>
      <c r="AM18" s="262"/>
      <c r="AN18" s="85"/>
      <c r="AO18" s="85"/>
      <c r="AP18" s="261"/>
      <c r="AQ18" s="262"/>
      <c r="AR18" s="261"/>
      <c r="AS18" s="266"/>
      <c r="AT18" s="270"/>
      <c r="AU18" s="262"/>
      <c r="AV18" s="261"/>
      <c r="AW18" s="262"/>
      <c r="AX18" s="308"/>
      <c r="AY18" s="309"/>
      <c r="AZ18" s="261"/>
      <c r="BA18" s="262"/>
      <c r="BB18" s="314"/>
      <c r="BC18" s="315"/>
      <c r="BD18" s="261"/>
      <c r="BE18" s="262"/>
      <c r="BF18" s="261"/>
      <c r="BG18" s="262"/>
      <c r="BH18" s="261"/>
      <c r="BI18" s="262"/>
      <c r="DK18" s="285"/>
      <c r="DL18" s="285"/>
      <c r="DM18" s="285"/>
      <c r="DN18" s="285"/>
    </row>
    <row r="19" spans="1:118" s="42" customFormat="1" x14ac:dyDescent="0.55000000000000004">
      <c r="B19" s="209"/>
      <c r="C19" s="289"/>
      <c r="D19" s="290"/>
      <c r="E19" s="290"/>
      <c r="F19" s="291"/>
      <c r="G19" s="295"/>
      <c r="H19" s="296"/>
      <c r="I19" s="297"/>
      <c r="J19" s="295"/>
      <c r="K19" s="297"/>
      <c r="L19" s="301"/>
      <c r="M19" s="302"/>
      <c r="N19" s="303"/>
      <c r="O19" s="295"/>
      <c r="P19" s="297"/>
      <c r="Q19" s="295"/>
      <c r="R19" s="297"/>
      <c r="S19" s="82"/>
      <c r="T19" s="84"/>
      <c r="U19" s="83"/>
      <c r="V19" s="83"/>
      <c r="W19" s="86" t="s">
        <v>35</v>
      </c>
      <c r="X19" s="89"/>
      <c r="Y19" s="90"/>
      <c r="Z19" s="281"/>
      <c r="AA19" s="282"/>
      <c r="AB19" s="283"/>
      <c r="AC19" s="282"/>
      <c r="AD19" s="283"/>
      <c r="AE19" s="284"/>
      <c r="AF19" s="261"/>
      <c r="AG19" s="262"/>
      <c r="AH19" s="261"/>
      <c r="AI19" s="266"/>
      <c r="AJ19" s="270"/>
      <c r="AK19" s="266"/>
      <c r="AL19" s="270"/>
      <c r="AM19" s="262"/>
      <c r="AN19" s="85"/>
      <c r="AO19" s="85"/>
      <c r="AP19" s="261"/>
      <c r="AQ19" s="262"/>
      <c r="AR19" s="261"/>
      <c r="AS19" s="266"/>
      <c r="AT19" s="270"/>
      <c r="AU19" s="262"/>
      <c r="AV19" s="261"/>
      <c r="AW19" s="262"/>
      <c r="AX19" s="308"/>
      <c r="AY19" s="309"/>
      <c r="AZ19" s="261"/>
      <c r="BA19" s="262"/>
      <c r="BB19" s="314"/>
      <c r="BC19" s="315"/>
      <c r="BD19" s="261"/>
      <c r="BE19" s="262"/>
      <c r="BF19" s="261"/>
      <c r="BG19" s="262"/>
      <c r="BH19" s="261"/>
      <c r="BI19" s="262"/>
      <c r="DK19" s="285"/>
      <c r="DL19" s="285"/>
      <c r="DM19" s="285"/>
      <c r="DN19" s="285"/>
    </row>
    <row r="20" spans="1:118" s="42" customFormat="1" x14ac:dyDescent="0.55000000000000004">
      <c r="B20" s="209"/>
      <c r="C20" s="289"/>
      <c r="D20" s="290"/>
      <c r="E20" s="290"/>
      <c r="F20" s="291"/>
      <c r="G20" s="295"/>
      <c r="H20" s="296"/>
      <c r="I20" s="297"/>
      <c r="J20" s="295"/>
      <c r="K20" s="297"/>
      <c r="L20" s="301"/>
      <c r="M20" s="302"/>
      <c r="N20" s="303"/>
      <c r="O20" s="295"/>
      <c r="P20" s="297"/>
      <c r="Q20" s="295"/>
      <c r="R20" s="297"/>
      <c r="S20" s="82"/>
      <c r="T20" s="84"/>
      <c r="U20" s="83"/>
      <c r="V20" s="83"/>
      <c r="W20" s="91" t="s">
        <v>26</v>
      </c>
      <c r="X20" s="89"/>
      <c r="Y20" s="90"/>
      <c r="Z20" s="281"/>
      <c r="AA20" s="282"/>
      <c r="AB20" s="283"/>
      <c r="AC20" s="282"/>
      <c r="AD20" s="283"/>
      <c r="AE20" s="284"/>
      <c r="AF20" s="267"/>
      <c r="AG20" s="272"/>
      <c r="AH20" s="267"/>
      <c r="AI20" s="268"/>
      <c r="AJ20" s="271"/>
      <c r="AK20" s="268"/>
      <c r="AL20" s="271"/>
      <c r="AM20" s="272"/>
      <c r="AN20" s="85"/>
      <c r="AO20" s="85"/>
      <c r="AP20" s="263"/>
      <c r="AQ20" s="264"/>
      <c r="AR20" s="263"/>
      <c r="AS20" s="273"/>
      <c r="AT20" s="274"/>
      <c r="AU20" s="264"/>
      <c r="AV20" s="263"/>
      <c r="AW20" s="264"/>
      <c r="AX20" s="310"/>
      <c r="AY20" s="311"/>
      <c r="AZ20" s="263"/>
      <c r="BA20" s="264"/>
      <c r="BB20" s="316"/>
      <c r="BC20" s="317"/>
      <c r="BD20" s="263"/>
      <c r="BE20" s="264"/>
      <c r="BF20" s="263"/>
      <c r="BG20" s="264"/>
      <c r="BH20" s="263"/>
      <c r="BI20" s="264"/>
      <c r="DK20" s="285"/>
      <c r="DL20" s="285"/>
      <c r="DM20" s="285"/>
      <c r="DN20" s="285"/>
    </row>
    <row r="21" spans="1:118" s="42" customFormat="1" x14ac:dyDescent="0.55000000000000004">
      <c r="B21" s="208">
        <v>3</v>
      </c>
      <c r="C21" s="286"/>
      <c r="D21" s="287"/>
      <c r="E21" s="287"/>
      <c r="F21" s="288"/>
      <c r="G21" s="292"/>
      <c r="H21" s="293"/>
      <c r="I21" s="294"/>
      <c r="J21" s="292"/>
      <c r="K21" s="294"/>
      <c r="L21" s="298"/>
      <c r="M21" s="299"/>
      <c r="N21" s="300"/>
      <c r="O21" s="292"/>
      <c r="P21" s="294"/>
      <c r="Q21" s="292"/>
      <c r="R21" s="294"/>
      <c r="S21" s="75"/>
      <c r="T21" s="77"/>
      <c r="U21" s="76"/>
      <c r="V21" s="76"/>
      <c r="W21" s="79" t="s">
        <v>0</v>
      </c>
      <c r="X21" s="80"/>
      <c r="Y21" s="81"/>
      <c r="Z21" s="277"/>
      <c r="AA21" s="278"/>
      <c r="AB21" s="279"/>
      <c r="AC21" s="278"/>
      <c r="AD21" s="279"/>
      <c r="AE21" s="280"/>
      <c r="AF21" s="259"/>
      <c r="AG21" s="260"/>
      <c r="AH21" s="259"/>
      <c r="AI21" s="265"/>
      <c r="AJ21" s="269"/>
      <c r="AK21" s="265"/>
      <c r="AL21" s="269"/>
      <c r="AM21" s="260"/>
      <c r="AN21" s="78"/>
      <c r="AO21" s="78"/>
      <c r="AP21" s="259"/>
      <c r="AQ21" s="260"/>
      <c r="AR21" s="259"/>
      <c r="AS21" s="265"/>
      <c r="AT21" s="269"/>
      <c r="AU21" s="260"/>
      <c r="AV21" s="259"/>
      <c r="AW21" s="260"/>
      <c r="AX21" s="306"/>
      <c r="AY21" s="307"/>
      <c r="AZ21" s="259"/>
      <c r="BA21" s="260"/>
      <c r="BB21" s="312"/>
      <c r="BC21" s="313"/>
      <c r="BD21" s="259"/>
      <c r="BE21" s="260"/>
      <c r="BF21" s="259"/>
      <c r="BG21" s="260"/>
      <c r="BH21" s="259"/>
      <c r="BI21" s="260"/>
      <c r="DK21" s="285"/>
      <c r="DL21" s="285"/>
      <c r="DM21" s="285"/>
      <c r="DN21" s="285"/>
    </row>
    <row r="22" spans="1:118" s="42" customFormat="1" x14ac:dyDescent="0.55000000000000004">
      <c r="B22" s="209"/>
      <c r="C22" s="289"/>
      <c r="D22" s="290"/>
      <c r="E22" s="290"/>
      <c r="F22" s="291"/>
      <c r="G22" s="295"/>
      <c r="H22" s="296"/>
      <c r="I22" s="297"/>
      <c r="J22" s="295"/>
      <c r="K22" s="297"/>
      <c r="L22" s="301"/>
      <c r="M22" s="302"/>
      <c r="N22" s="303"/>
      <c r="O22" s="295"/>
      <c r="P22" s="297"/>
      <c r="Q22" s="295"/>
      <c r="R22" s="297"/>
      <c r="S22" s="82"/>
      <c r="T22" s="84"/>
      <c r="U22" s="83"/>
      <c r="V22" s="83"/>
      <c r="W22" s="86" t="s">
        <v>34</v>
      </c>
      <c r="X22" s="87"/>
      <c r="Y22" s="88"/>
      <c r="Z22" s="281"/>
      <c r="AA22" s="282"/>
      <c r="AB22" s="283"/>
      <c r="AC22" s="282"/>
      <c r="AD22" s="283"/>
      <c r="AE22" s="284"/>
      <c r="AF22" s="261"/>
      <c r="AG22" s="262"/>
      <c r="AH22" s="261"/>
      <c r="AI22" s="266"/>
      <c r="AJ22" s="270"/>
      <c r="AK22" s="266"/>
      <c r="AL22" s="270"/>
      <c r="AM22" s="262"/>
      <c r="AN22" s="85"/>
      <c r="AO22" s="85"/>
      <c r="AP22" s="261"/>
      <c r="AQ22" s="262"/>
      <c r="AR22" s="261"/>
      <c r="AS22" s="266"/>
      <c r="AT22" s="270"/>
      <c r="AU22" s="262"/>
      <c r="AV22" s="261"/>
      <c r="AW22" s="262"/>
      <c r="AX22" s="308"/>
      <c r="AY22" s="309"/>
      <c r="AZ22" s="261"/>
      <c r="BA22" s="262"/>
      <c r="BB22" s="314"/>
      <c r="BC22" s="315"/>
      <c r="BD22" s="261"/>
      <c r="BE22" s="262"/>
      <c r="BF22" s="261"/>
      <c r="BG22" s="262"/>
      <c r="BH22" s="261"/>
      <c r="BI22" s="262"/>
      <c r="DK22" s="285"/>
      <c r="DL22" s="285"/>
      <c r="DM22" s="285"/>
      <c r="DN22" s="285"/>
    </row>
    <row r="23" spans="1:118" s="42" customFormat="1" x14ac:dyDescent="0.55000000000000004">
      <c r="B23" s="209"/>
      <c r="C23" s="289"/>
      <c r="D23" s="290"/>
      <c r="E23" s="290"/>
      <c r="F23" s="291"/>
      <c r="G23" s="295"/>
      <c r="H23" s="296"/>
      <c r="I23" s="297"/>
      <c r="J23" s="295"/>
      <c r="K23" s="297"/>
      <c r="L23" s="301"/>
      <c r="M23" s="302"/>
      <c r="N23" s="303"/>
      <c r="O23" s="295"/>
      <c r="P23" s="297"/>
      <c r="Q23" s="295"/>
      <c r="R23" s="297"/>
      <c r="S23" s="82"/>
      <c r="T23" s="84"/>
      <c r="U23" s="83"/>
      <c r="V23" s="83"/>
      <c r="W23" s="86" t="s">
        <v>35</v>
      </c>
      <c r="X23" s="89"/>
      <c r="Y23" s="90"/>
      <c r="Z23" s="281"/>
      <c r="AA23" s="282"/>
      <c r="AB23" s="283"/>
      <c r="AC23" s="282"/>
      <c r="AD23" s="283"/>
      <c r="AE23" s="284"/>
      <c r="AF23" s="261"/>
      <c r="AG23" s="262"/>
      <c r="AH23" s="261"/>
      <c r="AI23" s="266"/>
      <c r="AJ23" s="270"/>
      <c r="AK23" s="266"/>
      <c r="AL23" s="270"/>
      <c r="AM23" s="262"/>
      <c r="AN23" s="85"/>
      <c r="AO23" s="85"/>
      <c r="AP23" s="261"/>
      <c r="AQ23" s="262"/>
      <c r="AR23" s="261"/>
      <c r="AS23" s="266"/>
      <c r="AT23" s="270"/>
      <c r="AU23" s="262"/>
      <c r="AV23" s="261"/>
      <c r="AW23" s="262"/>
      <c r="AX23" s="308"/>
      <c r="AY23" s="309"/>
      <c r="AZ23" s="261"/>
      <c r="BA23" s="262"/>
      <c r="BB23" s="314"/>
      <c r="BC23" s="315"/>
      <c r="BD23" s="261"/>
      <c r="BE23" s="262"/>
      <c r="BF23" s="261"/>
      <c r="BG23" s="262"/>
      <c r="BH23" s="261"/>
      <c r="BI23" s="262"/>
      <c r="DK23" s="285"/>
      <c r="DL23" s="285"/>
      <c r="DM23" s="285"/>
      <c r="DN23" s="285"/>
    </row>
    <row r="24" spans="1:118" s="42" customFormat="1" x14ac:dyDescent="0.55000000000000004">
      <c r="B24" s="209"/>
      <c r="C24" s="289"/>
      <c r="D24" s="290"/>
      <c r="E24" s="290"/>
      <c r="F24" s="291"/>
      <c r="G24" s="295"/>
      <c r="H24" s="296"/>
      <c r="I24" s="297"/>
      <c r="J24" s="295"/>
      <c r="K24" s="297"/>
      <c r="L24" s="301"/>
      <c r="M24" s="302"/>
      <c r="N24" s="303"/>
      <c r="O24" s="295"/>
      <c r="P24" s="297"/>
      <c r="Q24" s="295"/>
      <c r="R24" s="297"/>
      <c r="S24" s="82"/>
      <c r="T24" s="84"/>
      <c r="U24" s="83"/>
      <c r="V24" s="83"/>
      <c r="W24" s="91" t="s">
        <v>26</v>
      </c>
      <c r="X24" s="89"/>
      <c r="Y24" s="90"/>
      <c r="Z24" s="281"/>
      <c r="AA24" s="282"/>
      <c r="AB24" s="283"/>
      <c r="AC24" s="282"/>
      <c r="AD24" s="283"/>
      <c r="AE24" s="284"/>
      <c r="AF24" s="267"/>
      <c r="AG24" s="272"/>
      <c r="AH24" s="267"/>
      <c r="AI24" s="268"/>
      <c r="AJ24" s="271"/>
      <c r="AK24" s="268"/>
      <c r="AL24" s="271"/>
      <c r="AM24" s="272"/>
      <c r="AN24" s="85"/>
      <c r="AO24" s="85"/>
      <c r="AP24" s="263"/>
      <c r="AQ24" s="264"/>
      <c r="AR24" s="263"/>
      <c r="AS24" s="273"/>
      <c r="AT24" s="274"/>
      <c r="AU24" s="264"/>
      <c r="AV24" s="263"/>
      <c r="AW24" s="264"/>
      <c r="AX24" s="310"/>
      <c r="AY24" s="311"/>
      <c r="AZ24" s="261"/>
      <c r="BA24" s="262"/>
      <c r="BB24" s="316"/>
      <c r="BC24" s="317"/>
      <c r="BD24" s="263"/>
      <c r="BE24" s="264"/>
      <c r="BF24" s="263"/>
      <c r="BG24" s="264"/>
      <c r="BH24" s="263"/>
      <c r="BI24" s="264"/>
      <c r="DK24" s="285"/>
      <c r="DL24" s="285"/>
      <c r="DM24" s="285"/>
      <c r="DN24" s="285"/>
    </row>
    <row r="25" spans="1:118" s="42" customFormat="1" x14ac:dyDescent="0.55000000000000004">
      <c r="B25" s="92" t="s">
        <v>36</v>
      </c>
      <c r="C25" s="195"/>
      <c r="D25" s="196"/>
      <c r="E25" s="196"/>
      <c r="F25" s="197"/>
      <c r="G25" s="321"/>
      <c r="H25" s="323"/>
      <c r="I25" s="320"/>
      <c r="J25" s="321"/>
      <c r="K25" s="320"/>
      <c r="L25" s="324"/>
      <c r="M25" s="325"/>
      <c r="N25" s="326"/>
      <c r="O25" s="93"/>
      <c r="P25" s="95"/>
      <c r="Q25" s="321"/>
      <c r="R25" s="320"/>
      <c r="S25" s="93"/>
      <c r="T25" s="95"/>
      <c r="U25" s="94"/>
      <c r="V25" s="94"/>
      <c r="W25" s="96"/>
      <c r="X25" s="97"/>
      <c r="Y25" s="98"/>
      <c r="Z25" s="321"/>
      <c r="AA25" s="319"/>
      <c r="AB25" s="318"/>
      <c r="AC25" s="319"/>
      <c r="AD25" s="318"/>
      <c r="AE25" s="320"/>
      <c r="AF25" s="321"/>
      <c r="AG25" s="320"/>
      <c r="AH25" s="321"/>
      <c r="AI25" s="319"/>
      <c r="AJ25" s="318"/>
      <c r="AK25" s="319"/>
      <c r="AL25" s="318"/>
      <c r="AM25" s="320"/>
      <c r="AN25" s="94"/>
      <c r="AO25" s="94"/>
      <c r="AP25" s="321"/>
      <c r="AQ25" s="320"/>
      <c r="AR25" s="321"/>
      <c r="AS25" s="319"/>
      <c r="AT25" s="318"/>
      <c r="AU25" s="320"/>
      <c r="AV25" s="321"/>
      <c r="AW25" s="323"/>
      <c r="AX25" s="321"/>
      <c r="AY25" s="323"/>
      <c r="AZ25" s="321"/>
      <c r="BA25" s="320"/>
      <c r="BB25" s="321"/>
      <c r="BC25" s="320"/>
      <c r="BD25" s="321"/>
      <c r="BE25" s="320"/>
      <c r="BF25" s="321"/>
      <c r="BG25" s="320"/>
      <c r="BH25" s="321"/>
      <c r="BI25" s="320"/>
      <c r="DK25" s="285"/>
      <c r="DL25" s="285"/>
      <c r="DM25" s="285"/>
      <c r="DN25" s="285"/>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189</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322" t="s">
        <v>119</v>
      </c>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mergeCells count="174">
    <mergeCell ref="G4:I11"/>
    <mergeCell ref="J4:K11"/>
    <mergeCell ref="L4:N11"/>
    <mergeCell ref="O4:T5"/>
    <mergeCell ref="O6:P11"/>
    <mergeCell ref="Q6:R11"/>
    <mergeCell ref="S6:T11"/>
    <mergeCell ref="L12:N12"/>
    <mergeCell ref="U4:BC4"/>
    <mergeCell ref="BD4:BE11"/>
    <mergeCell ref="BF4:BG11"/>
    <mergeCell ref="BH4:BI11"/>
    <mergeCell ref="U5:AM5"/>
    <mergeCell ref="AN5:AU5"/>
    <mergeCell ref="AV5:AY6"/>
    <mergeCell ref="AZ5:BC6"/>
    <mergeCell ref="U6:V11"/>
    <mergeCell ref="W6:AM6"/>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AZ13:BA16"/>
    <mergeCell ref="BB13:BC16"/>
    <mergeCell ref="AF13:AG16"/>
    <mergeCell ref="AH13:AI16"/>
    <mergeCell ref="AJ13:AK16"/>
    <mergeCell ref="AL13:AM16"/>
    <mergeCell ref="AN13:AO16"/>
    <mergeCell ref="AP13:AQ16"/>
    <mergeCell ref="Q13:R16"/>
    <mergeCell ref="S13:T16"/>
    <mergeCell ref="U13:V16"/>
    <mergeCell ref="Z13:AA13"/>
    <mergeCell ref="AB13:AC13"/>
    <mergeCell ref="AD13:AE13"/>
    <mergeCell ref="AD15:AE15"/>
    <mergeCell ref="DK15:DN15"/>
    <mergeCell ref="Z16:AA16"/>
    <mergeCell ref="AB16:AC16"/>
    <mergeCell ref="AD16:AE16"/>
    <mergeCell ref="DK16:DN16"/>
    <mergeCell ref="B17:B20"/>
    <mergeCell ref="C17:F20"/>
    <mergeCell ref="G17:I20"/>
    <mergeCell ref="J17:K20"/>
    <mergeCell ref="L17:N20"/>
    <mergeCell ref="BD13:BE16"/>
    <mergeCell ref="BF13:BG16"/>
    <mergeCell ref="BH13:BI16"/>
    <mergeCell ref="DK13:DN13"/>
    <mergeCell ref="Z14:AA14"/>
    <mergeCell ref="AB14:AC14"/>
    <mergeCell ref="AD14:AE14"/>
    <mergeCell ref="DK14:DN14"/>
    <mergeCell ref="Z15:AA15"/>
    <mergeCell ref="AB15:AC15"/>
    <mergeCell ref="AR13:AS16"/>
    <mergeCell ref="AT13:AU16"/>
    <mergeCell ref="AV13:AW16"/>
    <mergeCell ref="AX13:AY16"/>
    <mergeCell ref="BD17:BE20"/>
    <mergeCell ref="BF17:BG20"/>
    <mergeCell ref="AH17:AI20"/>
    <mergeCell ref="AJ17:AK20"/>
    <mergeCell ref="AL17:AM20"/>
    <mergeCell ref="AP17:AQ20"/>
    <mergeCell ref="AR17:AS20"/>
    <mergeCell ref="AT17:AU20"/>
    <mergeCell ref="O17:P20"/>
    <mergeCell ref="Q17:R20"/>
    <mergeCell ref="Z17:AA17"/>
    <mergeCell ref="AB17:AC17"/>
    <mergeCell ref="AD17:AE17"/>
    <mergeCell ref="AF17:AG20"/>
    <mergeCell ref="Z20:AA20"/>
    <mergeCell ref="AB20:AC20"/>
    <mergeCell ref="AD20:AE20"/>
    <mergeCell ref="DK20:DN20"/>
    <mergeCell ref="B21:B24"/>
    <mergeCell ref="C21:F24"/>
    <mergeCell ref="G21:I24"/>
    <mergeCell ref="J21:K24"/>
    <mergeCell ref="L21:N24"/>
    <mergeCell ref="O21:P24"/>
    <mergeCell ref="Q21:R24"/>
    <mergeCell ref="Z21:AA21"/>
    <mergeCell ref="AB21:AC21"/>
    <mergeCell ref="BH17:BI20"/>
    <mergeCell ref="DK17:DN17"/>
    <mergeCell ref="Z18:AA18"/>
    <mergeCell ref="AB18:AC18"/>
    <mergeCell ref="AD18:AE18"/>
    <mergeCell ref="DK18:DN18"/>
    <mergeCell ref="Z19:AA19"/>
    <mergeCell ref="AB19:AC19"/>
    <mergeCell ref="AD19:AE19"/>
    <mergeCell ref="DK19:DN19"/>
    <mergeCell ref="AV17:AW20"/>
    <mergeCell ref="AX17:AY20"/>
    <mergeCell ref="AZ17:BA20"/>
    <mergeCell ref="BB17:BC20"/>
    <mergeCell ref="AZ21:BA24"/>
    <mergeCell ref="BB21:BC24"/>
    <mergeCell ref="AD21:AE21"/>
    <mergeCell ref="AF21:AG24"/>
    <mergeCell ref="AH21:AI24"/>
    <mergeCell ref="AJ21:AK24"/>
    <mergeCell ref="AL21:AM24"/>
    <mergeCell ref="AP21:AQ24"/>
    <mergeCell ref="AD23:AE23"/>
    <mergeCell ref="DK23:DN23"/>
    <mergeCell ref="Z24:AA24"/>
    <mergeCell ref="AB24:AC24"/>
    <mergeCell ref="AD24:AE24"/>
    <mergeCell ref="DK24:DN24"/>
    <mergeCell ref="C25:F25"/>
    <mergeCell ref="G25:I25"/>
    <mergeCell ref="J25:K25"/>
    <mergeCell ref="L25:N25"/>
    <mergeCell ref="Q25:R25"/>
    <mergeCell ref="BD21:BE24"/>
    <mergeCell ref="BF21:BG24"/>
    <mergeCell ref="BH21:BI24"/>
    <mergeCell ref="DK21:DN21"/>
    <mergeCell ref="Z22:AA22"/>
    <mergeCell ref="AB22:AC22"/>
    <mergeCell ref="AD22:AE22"/>
    <mergeCell ref="DK22:DN22"/>
    <mergeCell ref="Z23:AA23"/>
    <mergeCell ref="AB23:AC23"/>
    <mergeCell ref="AR21:AS24"/>
    <mergeCell ref="AT21:AU24"/>
    <mergeCell ref="AV21:AW24"/>
    <mergeCell ref="AX21:AY24"/>
    <mergeCell ref="C34:BI35"/>
    <mergeCell ref="AZ25:BA25"/>
    <mergeCell ref="BB25:BC25"/>
    <mergeCell ref="BD25:BE25"/>
    <mergeCell ref="BF25:BG25"/>
    <mergeCell ref="BH25:BI25"/>
    <mergeCell ref="DK25:DN25"/>
    <mergeCell ref="AL25:AM25"/>
    <mergeCell ref="AP25:AQ25"/>
    <mergeCell ref="AR25:AS25"/>
    <mergeCell ref="AT25:AU25"/>
    <mergeCell ref="AV25:AW25"/>
    <mergeCell ref="AX25:AY25"/>
    <mergeCell ref="Z25:AA25"/>
    <mergeCell ref="AB25:AC25"/>
    <mergeCell ref="AD25:AE25"/>
    <mergeCell ref="AF25:AG25"/>
    <mergeCell ref="AH25:AI25"/>
    <mergeCell ref="AJ25:AK25"/>
  </mergeCells>
  <phoneticPr fontId="1"/>
  <dataValidations count="5">
    <dataValidation type="list" allowBlank="1" showInputMessage="1" showErrorMessage="1" sqref="AX17:AY24">
      <formula1>"すべて,２分の１以上"</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J21 J17">
      <formula1>"公立,私立"</formula1>
    </dataValidation>
    <dataValidation type="list" allowBlank="1" showInputMessage="1" showErrorMessage="1" sqref="BD21 AV17 BD17 AZ17 AZ21 AV21">
      <formula1>"有"</formula1>
    </dataValidation>
    <dataValidation type="list" allowBlank="1" showInputMessage="1" showErrorMessage="1" sqref="BB21 BB17">
      <formula1>"６月未満,６月以上"</formula1>
    </dataValidation>
  </dataValidations>
  <pageMargins left="0.31496062992125984" right="0.11811023622047245" top="0.55118110236220474" bottom="0.27559055118110237"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G60"/>
  <sheetViews>
    <sheetView view="pageBreakPreview" zoomScaleNormal="100" zoomScaleSheetLayoutView="100" workbookViewId="0">
      <selection activeCell="L16" sqref="L16:N19"/>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190</v>
      </c>
    </row>
    <row r="3" spans="1:111" ht="7.5" customHeight="1" x14ac:dyDescent="0.55000000000000004"/>
    <row r="4" spans="1:111" ht="35.25" customHeight="1" x14ac:dyDescent="0.55000000000000004">
      <c r="B4" s="208" t="s">
        <v>73</v>
      </c>
      <c r="C4" s="253" t="s">
        <v>16</v>
      </c>
      <c r="D4" s="254"/>
      <c r="E4" s="254"/>
      <c r="F4" s="255"/>
      <c r="G4" s="180" t="s">
        <v>17</v>
      </c>
      <c r="H4" s="181"/>
      <c r="I4" s="182"/>
      <c r="J4" s="180" t="s">
        <v>18</v>
      </c>
      <c r="K4" s="182"/>
      <c r="L4" s="180" t="s">
        <v>19</v>
      </c>
      <c r="M4" s="181"/>
      <c r="N4" s="182"/>
      <c r="O4" s="180" t="s">
        <v>20</v>
      </c>
      <c r="P4" s="181"/>
      <c r="Q4" s="181"/>
      <c r="R4" s="181"/>
      <c r="S4" s="181"/>
      <c r="T4" s="181"/>
      <c r="U4" s="195" t="s">
        <v>99</v>
      </c>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81"/>
      <c r="AT4" s="181"/>
      <c r="AU4" s="181"/>
      <c r="AV4" s="182"/>
      <c r="AW4" s="181" t="s">
        <v>123</v>
      </c>
      <c r="AX4" s="182"/>
      <c r="AY4" s="180" t="s">
        <v>114</v>
      </c>
      <c r="AZ4" s="182"/>
      <c r="BA4" s="180" t="s">
        <v>23</v>
      </c>
      <c r="BB4" s="182"/>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09"/>
      <c r="C5" s="256"/>
      <c r="D5" s="257"/>
      <c r="E5" s="257"/>
      <c r="F5" s="258"/>
      <c r="G5" s="183"/>
      <c r="H5" s="184"/>
      <c r="I5" s="185"/>
      <c r="J5" s="183"/>
      <c r="K5" s="185"/>
      <c r="L5" s="183"/>
      <c r="M5" s="184"/>
      <c r="N5" s="185"/>
      <c r="O5" s="186"/>
      <c r="P5" s="187"/>
      <c r="Q5" s="187"/>
      <c r="R5" s="187"/>
      <c r="S5" s="187"/>
      <c r="T5" s="188"/>
      <c r="U5" s="327" t="s">
        <v>191</v>
      </c>
      <c r="V5" s="327"/>
      <c r="W5" s="327"/>
      <c r="X5" s="327"/>
      <c r="Y5" s="327"/>
      <c r="Z5" s="327"/>
      <c r="AA5" s="327"/>
      <c r="AB5" s="327"/>
      <c r="AC5" s="327"/>
      <c r="AD5" s="327"/>
      <c r="AE5" s="327"/>
      <c r="AF5" s="327"/>
      <c r="AG5" s="327"/>
      <c r="AH5" s="327"/>
      <c r="AI5" s="327"/>
      <c r="AJ5" s="327"/>
      <c r="AK5" s="327"/>
      <c r="AL5" s="327"/>
      <c r="AM5" s="327"/>
      <c r="AN5" s="327"/>
      <c r="AO5" s="327"/>
      <c r="AP5" s="327"/>
      <c r="AQ5" s="327"/>
      <c r="AR5" s="186"/>
      <c r="AS5" s="195" t="s">
        <v>116</v>
      </c>
      <c r="AT5" s="196"/>
      <c r="AU5" s="196"/>
      <c r="AV5" s="197"/>
      <c r="AW5" s="184"/>
      <c r="AX5" s="185"/>
      <c r="AY5" s="183"/>
      <c r="AZ5" s="185"/>
      <c r="BA5" s="183"/>
      <c r="BB5" s="185"/>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09"/>
      <c r="C6" s="256"/>
      <c r="D6" s="257"/>
      <c r="E6" s="257"/>
      <c r="F6" s="258"/>
      <c r="G6" s="183"/>
      <c r="H6" s="184"/>
      <c r="I6" s="185"/>
      <c r="J6" s="183"/>
      <c r="K6" s="185"/>
      <c r="L6" s="183"/>
      <c r="M6" s="184"/>
      <c r="N6" s="185"/>
      <c r="O6" s="180" t="s">
        <v>24</v>
      </c>
      <c r="P6" s="182"/>
      <c r="Q6" s="180" t="s">
        <v>25</v>
      </c>
      <c r="R6" s="182"/>
      <c r="S6" s="180" t="s">
        <v>26</v>
      </c>
      <c r="T6" s="182"/>
      <c r="U6" s="186" t="s">
        <v>124</v>
      </c>
      <c r="V6" s="187"/>
      <c r="W6" s="187"/>
      <c r="X6" s="187"/>
      <c r="Y6" s="187"/>
      <c r="Z6" s="187"/>
      <c r="AA6" s="187"/>
      <c r="AB6" s="188"/>
      <c r="AC6" s="186" t="s">
        <v>125</v>
      </c>
      <c r="AD6" s="187"/>
      <c r="AE6" s="187"/>
      <c r="AF6" s="187"/>
      <c r="AG6" s="187"/>
      <c r="AH6" s="187"/>
      <c r="AI6" s="187"/>
      <c r="AJ6" s="188"/>
      <c r="AK6" s="304" t="s">
        <v>126</v>
      </c>
      <c r="AL6" s="328"/>
      <c r="AM6" s="328"/>
      <c r="AN6" s="328"/>
      <c r="AO6" s="328"/>
      <c r="AP6" s="328"/>
      <c r="AQ6" s="328"/>
      <c r="AR6" s="328"/>
      <c r="AS6" s="183" t="s">
        <v>192</v>
      </c>
      <c r="AT6" s="184"/>
      <c r="AU6" s="184"/>
      <c r="AV6" s="185"/>
      <c r="AW6" s="184"/>
      <c r="AX6" s="185"/>
      <c r="AY6" s="183"/>
      <c r="AZ6" s="185"/>
      <c r="BA6" s="183"/>
      <c r="BB6" s="185"/>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09"/>
      <c r="C7" s="256"/>
      <c r="D7" s="257"/>
      <c r="E7" s="257"/>
      <c r="F7" s="258"/>
      <c r="G7" s="183"/>
      <c r="H7" s="184"/>
      <c r="I7" s="185"/>
      <c r="J7" s="183"/>
      <c r="K7" s="185"/>
      <c r="L7" s="183"/>
      <c r="M7" s="184"/>
      <c r="N7" s="185"/>
      <c r="O7" s="183"/>
      <c r="P7" s="185"/>
      <c r="Q7" s="183"/>
      <c r="R7" s="185"/>
      <c r="S7" s="183"/>
      <c r="T7" s="185"/>
      <c r="U7" s="331" t="s">
        <v>29</v>
      </c>
      <c r="V7" s="225"/>
      <c r="W7" s="332" t="s">
        <v>42</v>
      </c>
      <c r="X7" s="333"/>
      <c r="Y7" s="333"/>
      <c r="Z7" s="333"/>
      <c r="AA7" s="333"/>
      <c r="AB7" s="334"/>
      <c r="AC7" s="331" t="s">
        <v>29</v>
      </c>
      <c r="AD7" s="225"/>
      <c r="AE7" s="332" t="s">
        <v>42</v>
      </c>
      <c r="AF7" s="333"/>
      <c r="AG7" s="333"/>
      <c r="AH7" s="333"/>
      <c r="AI7" s="333"/>
      <c r="AJ7" s="334"/>
      <c r="AK7" s="331" t="s">
        <v>29</v>
      </c>
      <c r="AL7" s="225"/>
      <c r="AM7" s="332" t="s">
        <v>42</v>
      </c>
      <c r="AN7" s="333"/>
      <c r="AO7" s="333"/>
      <c r="AP7" s="333"/>
      <c r="AQ7" s="333"/>
      <c r="AR7" s="333"/>
      <c r="AS7" s="183"/>
      <c r="AT7" s="184"/>
      <c r="AU7" s="184"/>
      <c r="AV7" s="185"/>
      <c r="AW7" s="184"/>
      <c r="AX7" s="185"/>
      <c r="AY7" s="183"/>
      <c r="AZ7" s="185"/>
      <c r="BA7" s="183"/>
      <c r="BB7" s="185"/>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09"/>
      <c r="C8" s="256"/>
      <c r="D8" s="257"/>
      <c r="E8" s="257"/>
      <c r="F8" s="258"/>
      <c r="G8" s="183"/>
      <c r="H8" s="184"/>
      <c r="I8" s="185"/>
      <c r="J8" s="183"/>
      <c r="K8" s="185"/>
      <c r="L8" s="183"/>
      <c r="M8" s="184"/>
      <c r="N8" s="185"/>
      <c r="O8" s="183"/>
      <c r="P8" s="185"/>
      <c r="Q8" s="183"/>
      <c r="R8" s="185"/>
      <c r="S8" s="183"/>
      <c r="T8" s="185"/>
      <c r="U8" s="331"/>
      <c r="V8" s="225"/>
      <c r="W8" s="243"/>
      <c r="X8" s="244"/>
      <c r="Y8" s="244"/>
      <c r="Z8" s="244"/>
      <c r="AA8" s="244"/>
      <c r="AB8" s="245"/>
      <c r="AC8" s="331"/>
      <c r="AD8" s="225"/>
      <c r="AE8" s="243"/>
      <c r="AF8" s="244"/>
      <c r="AG8" s="244"/>
      <c r="AH8" s="244"/>
      <c r="AI8" s="244"/>
      <c r="AJ8" s="245"/>
      <c r="AK8" s="331"/>
      <c r="AL8" s="225"/>
      <c r="AM8" s="243"/>
      <c r="AN8" s="244"/>
      <c r="AO8" s="244"/>
      <c r="AP8" s="244"/>
      <c r="AQ8" s="244"/>
      <c r="AR8" s="244"/>
      <c r="AS8" s="183"/>
      <c r="AT8" s="184"/>
      <c r="AU8" s="184"/>
      <c r="AV8" s="185"/>
      <c r="AW8" s="184"/>
      <c r="AX8" s="185"/>
      <c r="AY8" s="183"/>
      <c r="AZ8" s="185"/>
      <c r="BA8" s="183"/>
      <c r="BB8" s="185"/>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09"/>
      <c r="C9" s="256"/>
      <c r="D9" s="257"/>
      <c r="E9" s="257"/>
      <c r="F9" s="258"/>
      <c r="G9" s="183"/>
      <c r="H9" s="184"/>
      <c r="I9" s="185"/>
      <c r="J9" s="183"/>
      <c r="K9" s="185"/>
      <c r="L9" s="183"/>
      <c r="M9" s="184"/>
      <c r="N9" s="185"/>
      <c r="O9" s="183"/>
      <c r="P9" s="185"/>
      <c r="Q9" s="183"/>
      <c r="R9" s="185"/>
      <c r="S9" s="183"/>
      <c r="T9" s="185"/>
      <c r="U9" s="331"/>
      <c r="V9" s="225"/>
      <c r="W9" s="232" t="s">
        <v>31</v>
      </c>
      <c r="X9" s="233"/>
      <c r="Y9" s="236" t="s">
        <v>32</v>
      </c>
      <c r="Z9" s="233"/>
      <c r="AA9" s="236" t="s">
        <v>33</v>
      </c>
      <c r="AB9" s="238"/>
      <c r="AC9" s="331"/>
      <c r="AD9" s="225"/>
      <c r="AE9" s="232" t="s">
        <v>31</v>
      </c>
      <c r="AF9" s="233"/>
      <c r="AG9" s="236" t="s">
        <v>32</v>
      </c>
      <c r="AH9" s="233"/>
      <c r="AI9" s="236" t="s">
        <v>33</v>
      </c>
      <c r="AJ9" s="238"/>
      <c r="AK9" s="331"/>
      <c r="AL9" s="225"/>
      <c r="AM9" s="232" t="s">
        <v>31</v>
      </c>
      <c r="AN9" s="233"/>
      <c r="AO9" s="236" t="s">
        <v>32</v>
      </c>
      <c r="AP9" s="233"/>
      <c r="AQ9" s="236" t="s">
        <v>33</v>
      </c>
      <c r="AR9" s="329"/>
      <c r="AS9" s="183"/>
      <c r="AT9" s="184"/>
      <c r="AU9" s="184"/>
      <c r="AV9" s="185"/>
      <c r="AW9" s="184"/>
      <c r="AX9" s="185"/>
      <c r="AY9" s="183"/>
      <c r="AZ9" s="185"/>
      <c r="BA9" s="183"/>
      <c r="BB9" s="185"/>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09"/>
      <c r="C10" s="256"/>
      <c r="D10" s="257"/>
      <c r="E10" s="257"/>
      <c r="F10" s="258"/>
      <c r="G10" s="183"/>
      <c r="H10" s="184"/>
      <c r="I10" s="185"/>
      <c r="J10" s="183"/>
      <c r="K10" s="185"/>
      <c r="L10" s="183"/>
      <c r="M10" s="184"/>
      <c r="N10" s="185"/>
      <c r="O10" s="183"/>
      <c r="P10" s="185"/>
      <c r="Q10" s="183"/>
      <c r="R10" s="185"/>
      <c r="S10" s="183"/>
      <c r="T10" s="185"/>
      <c r="U10" s="331"/>
      <c r="V10" s="225"/>
      <c r="W10" s="234"/>
      <c r="X10" s="235"/>
      <c r="Y10" s="237"/>
      <c r="Z10" s="235"/>
      <c r="AA10" s="237"/>
      <c r="AB10" s="239"/>
      <c r="AC10" s="331"/>
      <c r="AD10" s="225"/>
      <c r="AE10" s="234"/>
      <c r="AF10" s="235"/>
      <c r="AG10" s="237"/>
      <c r="AH10" s="235"/>
      <c r="AI10" s="237"/>
      <c r="AJ10" s="239"/>
      <c r="AK10" s="331"/>
      <c r="AL10" s="225"/>
      <c r="AM10" s="234"/>
      <c r="AN10" s="235"/>
      <c r="AO10" s="237"/>
      <c r="AP10" s="235"/>
      <c r="AQ10" s="237"/>
      <c r="AR10" s="330"/>
      <c r="AS10" s="183"/>
      <c r="AT10" s="184"/>
      <c r="AU10" s="184"/>
      <c r="AV10" s="185"/>
      <c r="AW10" s="184"/>
      <c r="AX10" s="185"/>
      <c r="AY10" s="183"/>
      <c r="AZ10" s="185"/>
      <c r="BA10" s="183"/>
      <c r="BB10" s="185"/>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252"/>
      <c r="C11" s="62"/>
      <c r="D11" s="63"/>
      <c r="E11" s="63"/>
      <c r="F11" s="64" t="s">
        <v>67</v>
      </c>
      <c r="G11" s="63"/>
      <c r="H11" s="63"/>
      <c r="I11" s="63" t="s">
        <v>68</v>
      </c>
      <c r="J11" s="62"/>
      <c r="K11" s="64" t="s">
        <v>56</v>
      </c>
      <c r="L11" s="189" t="s">
        <v>69</v>
      </c>
      <c r="M11" s="190"/>
      <c r="N11" s="191"/>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08">
        <v>1</v>
      </c>
      <c r="C12" s="286" t="str">
        <f>'★①【記入例】（幼Ⅱ）'!K2</f>
        <v>○○○幼稚園</v>
      </c>
      <c r="D12" s="287"/>
      <c r="E12" s="287"/>
      <c r="F12" s="288"/>
      <c r="G12" s="341" t="str">
        <f>'★①【記入例】（幼Ⅱ）'!K1</f>
        <v>○○市</v>
      </c>
      <c r="H12" s="342"/>
      <c r="I12" s="343"/>
      <c r="J12" s="341" t="str">
        <f>'★①【記入例】（幼Ⅱ）'!K3</f>
        <v>私立</v>
      </c>
      <c r="K12" s="343"/>
      <c r="L12" s="216" t="str">
        <f>'★①【記入例】（幼Ⅱ）'!K4</f>
        <v>幼稚園（新制度）</v>
      </c>
      <c r="M12" s="217"/>
      <c r="N12" s="218"/>
      <c r="O12" s="341">
        <f>'★①【記入例】（幼Ⅱ）'!C12</f>
        <v>150</v>
      </c>
      <c r="P12" s="343"/>
      <c r="Q12" s="341">
        <f>'★①【記入例】（幼Ⅱ）'!C13</f>
        <v>80</v>
      </c>
      <c r="R12" s="343"/>
      <c r="S12" s="210">
        <f>'★①【記入例】（幼Ⅱ）'!C14</f>
        <v>50</v>
      </c>
      <c r="T12" s="212"/>
      <c r="U12" s="210">
        <f>'★①【記入例】（幼Ⅱ）'!G19</f>
        <v>200</v>
      </c>
      <c r="V12" s="212"/>
      <c r="W12" s="210">
        <f>'★①【記入例】（幼Ⅱ）'!D19</f>
        <v>50</v>
      </c>
      <c r="X12" s="335"/>
      <c r="Y12" s="338">
        <f>'★①【記入例】（幼Ⅱ）'!E19</f>
        <v>30</v>
      </c>
      <c r="Z12" s="335"/>
      <c r="AA12" s="338">
        <f>'★①【記入例】（幼Ⅱ）'!F19</f>
        <v>20</v>
      </c>
      <c r="AB12" s="212"/>
      <c r="AC12" s="210">
        <f>'★①【記入例】（幼Ⅱ）'!G25</f>
        <v>100</v>
      </c>
      <c r="AD12" s="212"/>
      <c r="AE12" s="210">
        <f>'★①【記入例】（幼Ⅱ）'!D25</f>
        <v>25</v>
      </c>
      <c r="AF12" s="335"/>
      <c r="AG12" s="338">
        <f>'★①【記入例】（幼Ⅱ）'!E25</f>
        <v>15</v>
      </c>
      <c r="AH12" s="335"/>
      <c r="AI12" s="338">
        <f>'★①【記入例】（幼Ⅱ）'!F25</f>
        <v>10</v>
      </c>
      <c r="AJ12" s="212"/>
      <c r="AK12" s="210">
        <f>'★①【記入例】（幼Ⅱ）'!G31</f>
        <v>7</v>
      </c>
      <c r="AL12" s="212"/>
      <c r="AM12" s="210">
        <f>'★①【記入例】（幼Ⅱ）'!D31</f>
        <v>5</v>
      </c>
      <c r="AN12" s="335"/>
      <c r="AO12" s="338">
        <f>'★①【記入例】（幼Ⅱ）'!E31</f>
        <v>0</v>
      </c>
      <c r="AP12" s="335"/>
      <c r="AQ12" s="338">
        <f>'★①【記入例】（幼Ⅱ）'!F31</f>
        <v>0</v>
      </c>
      <c r="AR12" s="211"/>
      <c r="AS12" s="348">
        <f>'★①【記入例】（幼Ⅱ）'!J48</f>
        <v>310</v>
      </c>
      <c r="AT12" s="349"/>
      <c r="AU12" s="349"/>
      <c r="AV12" s="350"/>
      <c r="AW12" s="211" t="str">
        <f>'★①【記入例】（幼Ⅱ）'!J44</f>
        <v>有</v>
      </c>
      <c r="AX12" s="212"/>
      <c r="AY12" s="210">
        <f>'★①【記入例】（幼Ⅱ）'!J58</f>
        <v>448500</v>
      </c>
      <c r="AZ12" s="212"/>
      <c r="BA12" s="210">
        <f>'★①【記入例】（幼Ⅱ）'!J51</f>
        <v>4780700</v>
      </c>
      <c r="BB12" s="212"/>
      <c r="DD12" s="285"/>
      <c r="DE12" s="285"/>
      <c r="DF12" s="285"/>
      <c r="DG12" s="285"/>
    </row>
    <row r="13" spans="1:111" x14ac:dyDescent="0.55000000000000004">
      <c r="B13" s="209"/>
      <c r="C13" s="289"/>
      <c r="D13" s="290"/>
      <c r="E13" s="290"/>
      <c r="F13" s="291"/>
      <c r="G13" s="344"/>
      <c r="H13" s="345"/>
      <c r="I13" s="346"/>
      <c r="J13" s="344"/>
      <c r="K13" s="346"/>
      <c r="L13" s="219"/>
      <c r="M13" s="220"/>
      <c r="N13" s="221"/>
      <c r="O13" s="344"/>
      <c r="P13" s="346"/>
      <c r="Q13" s="344"/>
      <c r="R13" s="346"/>
      <c r="S13" s="213"/>
      <c r="T13" s="215"/>
      <c r="U13" s="213"/>
      <c r="V13" s="215"/>
      <c r="W13" s="213"/>
      <c r="X13" s="336"/>
      <c r="Y13" s="339"/>
      <c r="Z13" s="336"/>
      <c r="AA13" s="339"/>
      <c r="AB13" s="215"/>
      <c r="AC13" s="213"/>
      <c r="AD13" s="215"/>
      <c r="AE13" s="213"/>
      <c r="AF13" s="336"/>
      <c r="AG13" s="339"/>
      <c r="AH13" s="336"/>
      <c r="AI13" s="339"/>
      <c r="AJ13" s="215"/>
      <c r="AK13" s="213"/>
      <c r="AL13" s="215"/>
      <c r="AM13" s="213"/>
      <c r="AN13" s="336"/>
      <c r="AO13" s="339"/>
      <c r="AP13" s="336"/>
      <c r="AQ13" s="339"/>
      <c r="AR13" s="214"/>
      <c r="AS13" s="351"/>
      <c r="AT13" s="352"/>
      <c r="AU13" s="352"/>
      <c r="AV13" s="353"/>
      <c r="AW13" s="214"/>
      <c r="AX13" s="215"/>
      <c r="AY13" s="213"/>
      <c r="AZ13" s="215"/>
      <c r="BA13" s="213"/>
      <c r="BB13" s="215"/>
      <c r="DD13" s="285"/>
      <c r="DE13" s="285"/>
      <c r="DF13" s="285"/>
      <c r="DG13" s="285"/>
    </row>
    <row r="14" spans="1:111" x14ac:dyDescent="0.55000000000000004">
      <c r="B14" s="209"/>
      <c r="C14" s="289"/>
      <c r="D14" s="290"/>
      <c r="E14" s="290"/>
      <c r="F14" s="291"/>
      <c r="G14" s="344"/>
      <c r="H14" s="345"/>
      <c r="I14" s="346"/>
      <c r="J14" s="344"/>
      <c r="K14" s="346"/>
      <c r="L14" s="219"/>
      <c r="M14" s="220"/>
      <c r="N14" s="221"/>
      <c r="O14" s="344"/>
      <c r="P14" s="346"/>
      <c r="Q14" s="344"/>
      <c r="R14" s="346"/>
      <c r="S14" s="213"/>
      <c r="T14" s="215"/>
      <c r="U14" s="213"/>
      <c r="V14" s="215"/>
      <c r="W14" s="213"/>
      <c r="X14" s="336"/>
      <c r="Y14" s="339"/>
      <c r="Z14" s="336"/>
      <c r="AA14" s="339"/>
      <c r="AB14" s="215"/>
      <c r="AC14" s="213"/>
      <c r="AD14" s="215"/>
      <c r="AE14" s="213"/>
      <c r="AF14" s="336"/>
      <c r="AG14" s="339"/>
      <c r="AH14" s="336"/>
      <c r="AI14" s="339"/>
      <c r="AJ14" s="215"/>
      <c r="AK14" s="213"/>
      <c r="AL14" s="215"/>
      <c r="AM14" s="213"/>
      <c r="AN14" s="336"/>
      <c r="AO14" s="339"/>
      <c r="AP14" s="336"/>
      <c r="AQ14" s="339"/>
      <c r="AR14" s="214"/>
      <c r="AS14" s="351"/>
      <c r="AT14" s="352"/>
      <c r="AU14" s="352"/>
      <c r="AV14" s="353"/>
      <c r="AW14" s="214"/>
      <c r="AX14" s="215"/>
      <c r="AY14" s="213"/>
      <c r="AZ14" s="215"/>
      <c r="BA14" s="213"/>
      <c r="BB14" s="215"/>
      <c r="DD14" s="285"/>
      <c r="DE14" s="285"/>
      <c r="DF14" s="285"/>
      <c r="DG14" s="285"/>
    </row>
    <row r="15" spans="1:111" x14ac:dyDescent="0.55000000000000004">
      <c r="B15" s="209"/>
      <c r="C15" s="289"/>
      <c r="D15" s="290"/>
      <c r="E15" s="290"/>
      <c r="F15" s="291"/>
      <c r="G15" s="344"/>
      <c r="H15" s="345"/>
      <c r="I15" s="346"/>
      <c r="J15" s="344"/>
      <c r="K15" s="346"/>
      <c r="L15" s="219"/>
      <c r="M15" s="220"/>
      <c r="N15" s="221"/>
      <c r="O15" s="344"/>
      <c r="P15" s="346"/>
      <c r="Q15" s="344"/>
      <c r="R15" s="346"/>
      <c r="S15" s="275"/>
      <c r="T15" s="276"/>
      <c r="U15" s="275"/>
      <c r="V15" s="276"/>
      <c r="W15" s="275"/>
      <c r="X15" s="337"/>
      <c r="Y15" s="340"/>
      <c r="Z15" s="337"/>
      <c r="AA15" s="340"/>
      <c r="AB15" s="276"/>
      <c r="AC15" s="275"/>
      <c r="AD15" s="276"/>
      <c r="AE15" s="275"/>
      <c r="AF15" s="337"/>
      <c r="AG15" s="340"/>
      <c r="AH15" s="337"/>
      <c r="AI15" s="340"/>
      <c r="AJ15" s="276"/>
      <c r="AK15" s="275"/>
      <c r="AL15" s="276"/>
      <c r="AM15" s="275"/>
      <c r="AN15" s="337"/>
      <c r="AO15" s="340"/>
      <c r="AP15" s="337"/>
      <c r="AQ15" s="340"/>
      <c r="AR15" s="347"/>
      <c r="AS15" s="354"/>
      <c r="AT15" s="355"/>
      <c r="AU15" s="355"/>
      <c r="AV15" s="356"/>
      <c r="AW15" s="347"/>
      <c r="AX15" s="276"/>
      <c r="AY15" s="275"/>
      <c r="AZ15" s="276"/>
      <c r="BA15" s="275"/>
      <c r="BB15" s="276"/>
      <c r="DD15" s="285"/>
      <c r="DE15" s="285"/>
      <c r="DF15" s="285"/>
      <c r="DG15" s="285"/>
    </row>
    <row r="16" spans="1:111" x14ac:dyDescent="0.55000000000000004">
      <c r="B16" s="208">
        <v>2</v>
      </c>
      <c r="C16" s="286"/>
      <c r="D16" s="287"/>
      <c r="E16" s="287"/>
      <c r="F16" s="288"/>
      <c r="G16" s="292"/>
      <c r="H16" s="293"/>
      <c r="I16" s="294"/>
      <c r="J16" s="292"/>
      <c r="K16" s="294"/>
      <c r="L16" s="298"/>
      <c r="M16" s="299"/>
      <c r="N16" s="300"/>
      <c r="O16" s="292"/>
      <c r="P16" s="294"/>
      <c r="Q16" s="292"/>
      <c r="R16" s="294"/>
      <c r="S16" s="75"/>
      <c r="T16" s="77"/>
      <c r="U16" s="259"/>
      <c r="V16" s="260"/>
      <c r="W16" s="259"/>
      <c r="X16" s="265"/>
      <c r="Y16" s="269"/>
      <c r="Z16" s="265"/>
      <c r="AA16" s="269"/>
      <c r="AB16" s="260"/>
      <c r="AC16" s="259"/>
      <c r="AD16" s="260"/>
      <c r="AE16" s="259"/>
      <c r="AF16" s="265"/>
      <c r="AG16" s="269"/>
      <c r="AH16" s="265"/>
      <c r="AI16" s="269"/>
      <c r="AJ16" s="260"/>
      <c r="AK16" s="259"/>
      <c r="AL16" s="260"/>
      <c r="AM16" s="259"/>
      <c r="AN16" s="265"/>
      <c r="AO16" s="269"/>
      <c r="AP16" s="265"/>
      <c r="AQ16" s="269"/>
      <c r="AR16" s="357"/>
      <c r="AS16" s="360"/>
      <c r="AT16" s="361"/>
      <c r="AU16" s="361"/>
      <c r="AV16" s="362"/>
      <c r="AW16" s="357"/>
      <c r="AX16" s="260"/>
      <c r="AY16" s="114"/>
      <c r="AZ16" s="115"/>
      <c r="BA16" s="114"/>
      <c r="BB16" s="115"/>
      <c r="DD16" s="285"/>
      <c r="DE16" s="285"/>
      <c r="DF16" s="285"/>
      <c r="DG16" s="285"/>
    </row>
    <row r="17" spans="1:111" x14ac:dyDescent="0.55000000000000004">
      <c r="B17" s="209"/>
      <c r="C17" s="289"/>
      <c r="D17" s="290"/>
      <c r="E17" s="290"/>
      <c r="F17" s="291"/>
      <c r="G17" s="295"/>
      <c r="H17" s="296"/>
      <c r="I17" s="297"/>
      <c r="J17" s="295"/>
      <c r="K17" s="297"/>
      <c r="L17" s="301"/>
      <c r="M17" s="302"/>
      <c r="N17" s="303"/>
      <c r="O17" s="295"/>
      <c r="P17" s="297"/>
      <c r="Q17" s="295"/>
      <c r="R17" s="297"/>
      <c r="S17" s="82"/>
      <c r="T17" s="84"/>
      <c r="U17" s="261"/>
      <c r="V17" s="262"/>
      <c r="W17" s="261"/>
      <c r="X17" s="266"/>
      <c r="Y17" s="270"/>
      <c r="Z17" s="266"/>
      <c r="AA17" s="270"/>
      <c r="AB17" s="262"/>
      <c r="AC17" s="261"/>
      <c r="AD17" s="262"/>
      <c r="AE17" s="261"/>
      <c r="AF17" s="266"/>
      <c r="AG17" s="270"/>
      <c r="AH17" s="266"/>
      <c r="AI17" s="270"/>
      <c r="AJ17" s="262"/>
      <c r="AK17" s="261"/>
      <c r="AL17" s="262"/>
      <c r="AM17" s="261"/>
      <c r="AN17" s="266"/>
      <c r="AO17" s="270"/>
      <c r="AP17" s="266"/>
      <c r="AQ17" s="270"/>
      <c r="AR17" s="358"/>
      <c r="AS17" s="363"/>
      <c r="AT17" s="364"/>
      <c r="AU17" s="364"/>
      <c r="AV17" s="365"/>
      <c r="AW17" s="358"/>
      <c r="AX17" s="262"/>
      <c r="AY17" s="116"/>
      <c r="AZ17" s="117"/>
      <c r="BA17" s="116"/>
      <c r="BB17" s="117"/>
      <c r="DD17" s="285"/>
      <c r="DE17" s="285"/>
      <c r="DF17" s="285"/>
      <c r="DG17" s="285"/>
    </row>
    <row r="18" spans="1:111" x14ac:dyDescent="0.55000000000000004">
      <c r="B18" s="209"/>
      <c r="C18" s="289"/>
      <c r="D18" s="290"/>
      <c r="E18" s="290"/>
      <c r="F18" s="291"/>
      <c r="G18" s="295"/>
      <c r="H18" s="296"/>
      <c r="I18" s="297"/>
      <c r="J18" s="295"/>
      <c r="K18" s="297"/>
      <c r="L18" s="301"/>
      <c r="M18" s="302"/>
      <c r="N18" s="303"/>
      <c r="O18" s="295"/>
      <c r="P18" s="297"/>
      <c r="Q18" s="295"/>
      <c r="R18" s="297"/>
      <c r="S18" s="82"/>
      <c r="T18" s="84"/>
      <c r="U18" s="261"/>
      <c r="V18" s="262"/>
      <c r="W18" s="261"/>
      <c r="X18" s="266"/>
      <c r="Y18" s="270"/>
      <c r="Z18" s="266"/>
      <c r="AA18" s="270"/>
      <c r="AB18" s="262"/>
      <c r="AC18" s="261"/>
      <c r="AD18" s="262"/>
      <c r="AE18" s="261"/>
      <c r="AF18" s="266"/>
      <c r="AG18" s="270"/>
      <c r="AH18" s="266"/>
      <c r="AI18" s="270"/>
      <c r="AJ18" s="262"/>
      <c r="AK18" s="261"/>
      <c r="AL18" s="262"/>
      <c r="AM18" s="261"/>
      <c r="AN18" s="266"/>
      <c r="AO18" s="270"/>
      <c r="AP18" s="266"/>
      <c r="AQ18" s="270"/>
      <c r="AR18" s="358"/>
      <c r="AS18" s="363"/>
      <c r="AT18" s="364"/>
      <c r="AU18" s="364"/>
      <c r="AV18" s="365"/>
      <c r="AW18" s="358"/>
      <c r="AX18" s="262"/>
      <c r="AY18" s="116"/>
      <c r="AZ18" s="117"/>
      <c r="BA18" s="116"/>
      <c r="BB18" s="117"/>
      <c r="DD18" s="285"/>
      <c r="DE18" s="285"/>
      <c r="DF18" s="285"/>
      <c r="DG18" s="285"/>
    </row>
    <row r="19" spans="1:111" x14ac:dyDescent="0.55000000000000004">
      <c r="B19" s="209"/>
      <c r="C19" s="289"/>
      <c r="D19" s="290"/>
      <c r="E19" s="290"/>
      <c r="F19" s="291"/>
      <c r="G19" s="295"/>
      <c r="H19" s="296"/>
      <c r="I19" s="297"/>
      <c r="J19" s="295"/>
      <c r="K19" s="297"/>
      <c r="L19" s="301"/>
      <c r="M19" s="302"/>
      <c r="N19" s="303"/>
      <c r="O19" s="295"/>
      <c r="P19" s="297"/>
      <c r="Q19" s="295"/>
      <c r="R19" s="297"/>
      <c r="S19" s="82"/>
      <c r="T19" s="84"/>
      <c r="U19" s="263"/>
      <c r="V19" s="264"/>
      <c r="W19" s="263"/>
      <c r="X19" s="273"/>
      <c r="Y19" s="274"/>
      <c r="Z19" s="273"/>
      <c r="AA19" s="274"/>
      <c r="AB19" s="264"/>
      <c r="AC19" s="263"/>
      <c r="AD19" s="264"/>
      <c r="AE19" s="263"/>
      <c r="AF19" s="273"/>
      <c r="AG19" s="274"/>
      <c r="AH19" s="273"/>
      <c r="AI19" s="274"/>
      <c r="AJ19" s="264"/>
      <c r="AK19" s="263"/>
      <c r="AL19" s="264"/>
      <c r="AM19" s="263"/>
      <c r="AN19" s="273"/>
      <c r="AO19" s="274"/>
      <c r="AP19" s="273"/>
      <c r="AQ19" s="274"/>
      <c r="AR19" s="359"/>
      <c r="AS19" s="366"/>
      <c r="AT19" s="367"/>
      <c r="AU19" s="367"/>
      <c r="AV19" s="368"/>
      <c r="AW19" s="359"/>
      <c r="AX19" s="264"/>
      <c r="AY19" s="118"/>
      <c r="AZ19" s="119"/>
      <c r="BA19" s="118"/>
      <c r="BB19" s="119"/>
      <c r="DD19" s="285"/>
      <c r="DE19" s="285"/>
      <c r="DF19" s="285"/>
      <c r="DG19" s="285"/>
    </row>
    <row r="20" spans="1:111" x14ac:dyDescent="0.55000000000000004">
      <c r="B20" s="208">
        <v>3</v>
      </c>
      <c r="C20" s="286"/>
      <c r="D20" s="287"/>
      <c r="E20" s="287"/>
      <c r="F20" s="288"/>
      <c r="G20" s="292"/>
      <c r="H20" s="293"/>
      <c r="I20" s="294"/>
      <c r="J20" s="292"/>
      <c r="K20" s="294"/>
      <c r="L20" s="298"/>
      <c r="M20" s="299"/>
      <c r="N20" s="300"/>
      <c r="O20" s="292"/>
      <c r="P20" s="294"/>
      <c r="Q20" s="292"/>
      <c r="R20" s="294"/>
      <c r="S20" s="75"/>
      <c r="T20" s="77"/>
      <c r="U20" s="259"/>
      <c r="V20" s="260"/>
      <c r="W20" s="259"/>
      <c r="X20" s="265"/>
      <c r="Y20" s="269"/>
      <c r="Z20" s="265"/>
      <c r="AA20" s="269"/>
      <c r="AB20" s="260"/>
      <c r="AC20" s="259"/>
      <c r="AD20" s="260"/>
      <c r="AE20" s="259"/>
      <c r="AF20" s="265"/>
      <c r="AG20" s="269"/>
      <c r="AH20" s="265"/>
      <c r="AI20" s="269"/>
      <c r="AJ20" s="260"/>
      <c r="AK20" s="259"/>
      <c r="AL20" s="260"/>
      <c r="AM20" s="259"/>
      <c r="AN20" s="265"/>
      <c r="AO20" s="269"/>
      <c r="AP20" s="265"/>
      <c r="AQ20" s="269"/>
      <c r="AR20" s="357"/>
      <c r="AS20" s="360"/>
      <c r="AT20" s="361"/>
      <c r="AU20" s="361"/>
      <c r="AV20" s="362"/>
      <c r="AW20" s="357"/>
      <c r="AX20" s="260"/>
      <c r="AY20" s="114"/>
      <c r="AZ20" s="115"/>
      <c r="BA20" s="114"/>
      <c r="BB20" s="115"/>
      <c r="DD20" s="285"/>
      <c r="DE20" s="285"/>
      <c r="DF20" s="285"/>
      <c r="DG20" s="285"/>
    </row>
    <row r="21" spans="1:111" x14ac:dyDescent="0.55000000000000004">
      <c r="B21" s="209"/>
      <c r="C21" s="289"/>
      <c r="D21" s="290"/>
      <c r="E21" s="290"/>
      <c r="F21" s="291"/>
      <c r="G21" s="295"/>
      <c r="H21" s="296"/>
      <c r="I21" s="297"/>
      <c r="J21" s="295"/>
      <c r="K21" s="297"/>
      <c r="L21" s="301"/>
      <c r="M21" s="302"/>
      <c r="N21" s="303"/>
      <c r="O21" s="295"/>
      <c r="P21" s="297"/>
      <c r="Q21" s="295"/>
      <c r="R21" s="297"/>
      <c r="S21" s="82"/>
      <c r="T21" s="84"/>
      <c r="U21" s="261"/>
      <c r="V21" s="262"/>
      <c r="W21" s="261"/>
      <c r="X21" s="266"/>
      <c r="Y21" s="270"/>
      <c r="Z21" s="266"/>
      <c r="AA21" s="270"/>
      <c r="AB21" s="262"/>
      <c r="AC21" s="261"/>
      <c r="AD21" s="262"/>
      <c r="AE21" s="261"/>
      <c r="AF21" s="266"/>
      <c r="AG21" s="270"/>
      <c r="AH21" s="266"/>
      <c r="AI21" s="270"/>
      <c r="AJ21" s="262"/>
      <c r="AK21" s="261"/>
      <c r="AL21" s="262"/>
      <c r="AM21" s="261"/>
      <c r="AN21" s="266"/>
      <c r="AO21" s="270"/>
      <c r="AP21" s="266"/>
      <c r="AQ21" s="270"/>
      <c r="AR21" s="358"/>
      <c r="AS21" s="363"/>
      <c r="AT21" s="364"/>
      <c r="AU21" s="364"/>
      <c r="AV21" s="365"/>
      <c r="AW21" s="358"/>
      <c r="AX21" s="262"/>
      <c r="AY21" s="116"/>
      <c r="AZ21" s="117"/>
      <c r="BA21" s="116"/>
      <c r="BB21" s="117"/>
      <c r="DD21" s="285"/>
      <c r="DE21" s="285"/>
      <c r="DF21" s="285"/>
      <c r="DG21" s="285"/>
    </row>
    <row r="22" spans="1:111" x14ac:dyDescent="0.55000000000000004">
      <c r="B22" s="209"/>
      <c r="C22" s="289"/>
      <c r="D22" s="290"/>
      <c r="E22" s="290"/>
      <c r="F22" s="291"/>
      <c r="G22" s="295"/>
      <c r="H22" s="296"/>
      <c r="I22" s="297"/>
      <c r="J22" s="295"/>
      <c r="K22" s="297"/>
      <c r="L22" s="301"/>
      <c r="M22" s="302"/>
      <c r="N22" s="303"/>
      <c r="O22" s="295"/>
      <c r="P22" s="297"/>
      <c r="Q22" s="295"/>
      <c r="R22" s="297"/>
      <c r="S22" s="82"/>
      <c r="T22" s="84"/>
      <c r="U22" s="261"/>
      <c r="V22" s="262"/>
      <c r="W22" s="261"/>
      <c r="X22" s="266"/>
      <c r="Y22" s="270"/>
      <c r="Z22" s="266"/>
      <c r="AA22" s="270"/>
      <c r="AB22" s="262"/>
      <c r="AC22" s="261"/>
      <c r="AD22" s="262"/>
      <c r="AE22" s="261"/>
      <c r="AF22" s="266"/>
      <c r="AG22" s="270"/>
      <c r="AH22" s="266"/>
      <c r="AI22" s="270"/>
      <c r="AJ22" s="262"/>
      <c r="AK22" s="261"/>
      <c r="AL22" s="262"/>
      <c r="AM22" s="261"/>
      <c r="AN22" s="266"/>
      <c r="AO22" s="270"/>
      <c r="AP22" s="266"/>
      <c r="AQ22" s="270"/>
      <c r="AR22" s="358"/>
      <c r="AS22" s="363"/>
      <c r="AT22" s="364"/>
      <c r="AU22" s="364"/>
      <c r="AV22" s="365"/>
      <c r="AW22" s="358"/>
      <c r="AX22" s="262"/>
      <c r="AY22" s="116"/>
      <c r="AZ22" s="117"/>
      <c r="BA22" s="116"/>
      <c r="BB22" s="117"/>
      <c r="DD22" s="285"/>
      <c r="DE22" s="285"/>
      <c r="DF22" s="285"/>
      <c r="DG22" s="285"/>
    </row>
    <row r="23" spans="1:111" x14ac:dyDescent="0.55000000000000004">
      <c r="B23" s="209"/>
      <c r="C23" s="289"/>
      <c r="D23" s="290"/>
      <c r="E23" s="290"/>
      <c r="F23" s="291"/>
      <c r="G23" s="295"/>
      <c r="H23" s="296"/>
      <c r="I23" s="297"/>
      <c r="J23" s="295"/>
      <c r="K23" s="297"/>
      <c r="L23" s="301"/>
      <c r="M23" s="302"/>
      <c r="N23" s="303"/>
      <c r="O23" s="295"/>
      <c r="P23" s="297"/>
      <c r="Q23" s="295"/>
      <c r="R23" s="297"/>
      <c r="S23" s="82"/>
      <c r="T23" s="84"/>
      <c r="U23" s="263"/>
      <c r="V23" s="264"/>
      <c r="W23" s="263"/>
      <c r="X23" s="273"/>
      <c r="Y23" s="274"/>
      <c r="Z23" s="273"/>
      <c r="AA23" s="274"/>
      <c r="AB23" s="264"/>
      <c r="AC23" s="263"/>
      <c r="AD23" s="264"/>
      <c r="AE23" s="263"/>
      <c r="AF23" s="273"/>
      <c r="AG23" s="274"/>
      <c r="AH23" s="273"/>
      <c r="AI23" s="274"/>
      <c r="AJ23" s="264"/>
      <c r="AK23" s="263"/>
      <c r="AL23" s="264"/>
      <c r="AM23" s="263"/>
      <c r="AN23" s="273"/>
      <c r="AO23" s="274"/>
      <c r="AP23" s="273"/>
      <c r="AQ23" s="274"/>
      <c r="AR23" s="359"/>
      <c r="AS23" s="366"/>
      <c r="AT23" s="367"/>
      <c r="AU23" s="367"/>
      <c r="AV23" s="368"/>
      <c r="AW23" s="359"/>
      <c r="AX23" s="264"/>
      <c r="AY23" s="118"/>
      <c r="AZ23" s="119"/>
      <c r="BA23" s="118"/>
      <c r="BB23" s="119"/>
      <c r="DD23" s="285"/>
      <c r="DE23" s="285"/>
      <c r="DF23" s="285"/>
      <c r="DG23" s="285"/>
    </row>
    <row r="24" spans="1:111" x14ac:dyDescent="0.55000000000000004">
      <c r="B24" s="92" t="s">
        <v>36</v>
      </c>
      <c r="C24" s="195"/>
      <c r="D24" s="196"/>
      <c r="E24" s="196"/>
      <c r="F24" s="197"/>
      <c r="G24" s="321"/>
      <c r="H24" s="323"/>
      <c r="I24" s="320"/>
      <c r="J24" s="321"/>
      <c r="K24" s="320"/>
      <c r="L24" s="324"/>
      <c r="M24" s="325"/>
      <c r="N24" s="326"/>
      <c r="O24" s="93"/>
      <c r="P24" s="95"/>
      <c r="Q24" s="321"/>
      <c r="R24" s="320"/>
      <c r="S24" s="93"/>
      <c r="T24" s="95"/>
      <c r="U24" s="321"/>
      <c r="V24" s="320"/>
      <c r="W24" s="321"/>
      <c r="X24" s="319"/>
      <c r="Y24" s="318"/>
      <c r="Z24" s="319"/>
      <c r="AA24" s="318"/>
      <c r="AB24" s="320"/>
      <c r="AC24" s="321"/>
      <c r="AD24" s="320"/>
      <c r="AE24" s="321"/>
      <c r="AF24" s="319"/>
      <c r="AG24" s="318"/>
      <c r="AH24" s="319"/>
      <c r="AI24" s="318"/>
      <c r="AJ24" s="320"/>
      <c r="AK24" s="321"/>
      <c r="AL24" s="320"/>
      <c r="AM24" s="321"/>
      <c r="AN24" s="319"/>
      <c r="AO24" s="318"/>
      <c r="AP24" s="319"/>
      <c r="AQ24" s="318"/>
      <c r="AR24" s="323"/>
      <c r="AS24" s="321"/>
      <c r="AT24" s="323"/>
      <c r="AU24" s="323"/>
      <c r="AV24" s="320"/>
      <c r="AW24" s="321"/>
      <c r="AX24" s="320"/>
      <c r="AY24" s="93"/>
      <c r="AZ24" s="95"/>
      <c r="BA24" s="93"/>
      <c r="BB24" s="95"/>
      <c r="DD24" s="285"/>
      <c r="DE24" s="285"/>
      <c r="DF24" s="285"/>
      <c r="DG24" s="285"/>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193</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194</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195</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mergeCells count="133">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 ref="U12:V15"/>
    <mergeCell ref="W12:X15"/>
    <mergeCell ref="Y12:Z15"/>
    <mergeCell ref="AA12:AB15"/>
    <mergeCell ref="B12:B15"/>
    <mergeCell ref="C12:F15"/>
    <mergeCell ref="G12:I15"/>
    <mergeCell ref="J12:K15"/>
    <mergeCell ref="L12:N15"/>
    <mergeCell ref="O12:P15"/>
    <mergeCell ref="S12:T15"/>
    <mergeCell ref="B4:B11"/>
    <mergeCell ref="C4:F10"/>
    <mergeCell ref="G4:I10"/>
    <mergeCell ref="J4:K10"/>
    <mergeCell ref="L4:N10"/>
    <mergeCell ref="O4:T5"/>
    <mergeCell ref="O6:P10"/>
    <mergeCell ref="Q6:R10"/>
    <mergeCell ref="S6:T10"/>
    <mergeCell ref="L11:N11"/>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DD16:DG16"/>
    <mergeCell ref="DD17:DG17"/>
    <mergeCell ref="DD18:DG18"/>
    <mergeCell ref="DD19:DG19"/>
    <mergeCell ref="AE16:AF19"/>
    <mergeCell ref="AG16:AH19"/>
    <mergeCell ref="AI16:AJ19"/>
    <mergeCell ref="AK16:AL19"/>
    <mergeCell ref="AM16:AN19"/>
    <mergeCell ref="AO16:AP19"/>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20:DG20"/>
    <mergeCell ref="DD21:DG21"/>
    <mergeCell ref="DD22:DG22"/>
    <mergeCell ref="DD23:DG23"/>
    <mergeCell ref="AE20:AF23"/>
    <mergeCell ref="AG20:AH23"/>
    <mergeCell ref="AI20:AJ23"/>
    <mergeCell ref="AK20:AL23"/>
    <mergeCell ref="AM20:AN23"/>
    <mergeCell ref="AO20:AP23"/>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s>
  <phoneticPr fontId="1"/>
  <dataValidations count="3">
    <dataValidation type="list" allowBlank="1" showInputMessage="1" showErrorMessage="1" sqref="AW16:AX23">
      <formula1>"有"</formula1>
    </dataValidation>
    <dataValidation type="list" allowBlank="1" showInputMessage="1" showErrorMessage="1" sqref="J20 J16">
      <formula1>"公立,私立"</formula1>
    </dataValidation>
    <dataValidation type="list" allowBlank="1" showInputMessage="1" showErrorMessage="1" sqref="L16:N23">
      <formula1>"幼稚園（新制度に移行していない）,幼稚園（新制度に移行している）"</formula1>
    </dataValidation>
  </dataValidations>
  <pageMargins left="0.31496062992125984" right="0.11811023622047245" top="0.55118110236220474" bottom="0.2755905511811023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★①【提出様式】実施計画書（幼Ⅰ）</vt:lpstr>
      <vt:lpstr>★①【提出様式】実施計画書（幼Ⅱ）</vt:lpstr>
      <vt:lpstr>②【提出不要】園の管理シート</vt:lpstr>
      <vt:lpstr>★③【市区町村参照】国への申請（幼Ⅰ）</vt:lpstr>
      <vt:lpstr>★③【市区町村参照】国への申請（幼Ⅱ）</vt:lpstr>
      <vt:lpstr>★①【記入例】（幼Ⅰ）</vt:lpstr>
      <vt:lpstr>★①【記入例】（幼Ⅱ）</vt:lpstr>
      <vt:lpstr>★③【記入例】（幼Ⅰ）</vt:lpstr>
      <vt:lpstr>★③【記入例】（幼Ⅱ）</vt:lpstr>
      <vt:lpstr>'★①【記入例】（幼Ⅰ）'!Print_Area</vt:lpstr>
      <vt:lpstr>'★①【記入例】（幼Ⅱ）'!Print_Area</vt:lpstr>
      <vt:lpstr>'★①【提出様式】実施計画書（幼Ⅰ）'!Print_Area</vt:lpstr>
      <vt:lpstr>'★①【提出様式】実施計画書（幼Ⅱ）'!Print_Area</vt:lpstr>
      <vt:lpstr>'★③【記入例】（幼Ⅰ）'!Print_Area</vt:lpstr>
      <vt:lpstr>'★③【記入例】（幼Ⅱ）'!Print_Area</vt:lpstr>
      <vt:lpstr>'★③【市区町村参照】国への申請（幼Ⅰ）'!Print_Area</vt:lpstr>
      <vt:lpstr>'★③【市区町村参照】国への申請（幼Ⅱ）'!Print_Area</vt:lpstr>
      <vt:lpstr>②【提出不要】園の管理シート!Print_Area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座間市</cp:lastModifiedBy>
  <cp:lastPrinted>2023-10-02T07:00:09Z</cp:lastPrinted>
  <dcterms:created xsi:type="dcterms:W3CDTF">2018-01-31T07:00:37Z</dcterms:created>
  <dcterms:modified xsi:type="dcterms:W3CDTF">2025-02-02T06:00:18Z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2023-02-15T05:10:31Z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e3e173d3-5ace-405d-b56f-48a777f1ec00</vt:lpwstr>
  </property>
  <property fmtid="{D5CDD505-2E9C-101B-9397-08002B2CF9AE}" pid="8" name="MSIP_Label_d899a617-f30e-4fb8-b81c-fb6d0b94ac5b_ContentBits">
    <vt:lpwstr>0</vt:lpwstr>
  </property>
</Properties>
</file>