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file01\02経営総務課\004経理係\0001庶務\○他課受信文書\２３年度以降（機構改革後）\財政課\H28\29.01.24【財政課より転送】FW 【重要】公営企業に係る「経営比較分析表」の分析等について\回答\下水\"/>
    </mc:Choice>
  </mc:AlternateContent>
  <workbookProtection workbookPassword="8649" lockStructure="1"/>
  <bookViews>
    <workbookView xWindow="0" yWindow="0" windowWidth="28800" windowHeight="1245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<sst xmlns="http://schemas.openxmlformats.org/spreadsheetml/2006/main" count="226" uniqueCount="111">
  <si>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</si>
  <si>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</si>
  <si>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</si>
  <si>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</si>
  <si>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</si>
  <si>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</si>
  <si>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</si>
  <si>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</si>
  <si>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</si>
  <si>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</si>
  <si>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</si>
  <si>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</si>
  <si>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</si>
  <si>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</si>
  <si>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</si>
  <si>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</si>
  <si>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</si>
  <si>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</si>
  <si>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</si>
  <si>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</si>
  <si>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</si>
  <si>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</si>
  <si>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</si>
  <si>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</si>
  <si>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</si>
  <si>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</si>
  <si>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</si>
  <si>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</si>
  <si>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</si>
  <si>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</si>
  <si>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</si>
  <si>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</si>
  <si>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</si>
  <si>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</si>
  <si>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</si>
  <si>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</si>
  <si>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</si>
  <si>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</si>
  <si>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</si>
  <si>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</si>
  <si>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</si>
  <si>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</si>
  <si>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</si>
  <si>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</si>
  <si>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</si>
  <si>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</si>
  <si>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</si>
  <si>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</si>
  <si>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</si>
  <si>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</si>
  <si>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</si>
  <si>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</si>
  <si>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</si>
  <si>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</si>
  <si>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</si>
  <si>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</si>
  <si>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</si>
  <si>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</si>
  <si>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</si>
  <si>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</si>
  <si>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</si>
  <si>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</si>
  <si>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</si>
  <si>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</si>
  <si>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</si>
  <si>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</si>
  <si>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</si>
  <si>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</si>
  <si>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</si>
  <si>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</si>
  <si>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</si>
  <si>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</si>
  <si>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</si>
  <si>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</si>
  <si>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</si>
  <si>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</si>
  <si>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</si>
  <si>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</si>
  <si>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</si>
  <si>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</si>
  <si>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</si>
  <si>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</si>
  <si>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</si>
  <si>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</si>
  <si>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</si>
  <si>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</si>
  <si>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</si>
  <si>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</si>
  <si>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</si>
  <si>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</si>
  <si>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</si>
  <si>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</si>
  <si>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</si>
  <si>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</si>
  <si>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</si>
  <si>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</si>
  <si>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座間市</t>
  </si>
  <si>
    <t>法非適用</t>
  </si>
  <si>
    <t>下水道事業</t>
  </si>
  <si>
    <t>公共下水道</t>
  </si>
  <si>
    <t>Aa</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</si>
  <si>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</si>
  <si>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</si>
  <si>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</si>
  <si>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</si>
  <si>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</si>
  <si>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</si>
  <si>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</si>
  <si>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収益的収支比率は、資本費平準化債の借入や一般会計との費用負担に関する繰出基準の見直しなどを実施した結果、改善傾向となっています。
　しかし、本市は類似団体と比べ、起債未償還残高が高く、多額の元利償還金により経営が圧迫されている状況が続いています。また、一般会計繰入金への依存が強く、経費回収率についても100％未満であり、適正な使用料収入の確保がされていないため、厳しい経営状況が続くと予想されます。</t>
    <rPh sb="1" eb="4">
      <t>シュウエキテキ</t>
    </rPh>
    <rPh sb="4" eb="6">
      <t>シュウシ</t>
    </rPh>
    <rPh sb="6" eb="8">
      <t>ヒリツ</t>
    </rPh>
    <rPh sb="10" eb="12">
      <t>シホン</t>
    </rPh>
    <rPh sb="12" eb="13">
      <t>ヒ</t>
    </rPh>
    <rPh sb="13" eb="16">
      <t>ヘイジュンカ</t>
    </rPh>
    <rPh sb="16" eb="17">
      <t>サイ</t>
    </rPh>
    <rPh sb="18" eb="20">
      <t>カリイレ</t>
    </rPh>
    <rPh sb="21" eb="23">
      <t>イッパン</t>
    </rPh>
    <rPh sb="23" eb="25">
      <t>カイケイ</t>
    </rPh>
    <rPh sb="27" eb="29">
      <t>ヒヨウ</t>
    </rPh>
    <rPh sb="29" eb="31">
      <t>フタン</t>
    </rPh>
    <rPh sb="32" eb="33">
      <t>カン</t>
    </rPh>
    <rPh sb="35" eb="36">
      <t>ク</t>
    </rPh>
    <rPh sb="36" eb="37">
      <t>ダ</t>
    </rPh>
    <rPh sb="37" eb="39">
      <t>キジュン</t>
    </rPh>
    <rPh sb="40" eb="42">
      <t>ミナオ</t>
    </rPh>
    <rPh sb="46" eb="48">
      <t>ジッシ</t>
    </rPh>
    <rPh sb="50" eb="52">
      <t>ケッカ</t>
    </rPh>
    <rPh sb="55" eb="57">
      <t>ケイコウ</t>
    </rPh>
    <rPh sb="71" eb="72">
      <t>ホン</t>
    </rPh>
    <rPh sb="72" eb="73">
      <t>シ</t>
    </rPh>
    <rPh sb="74" eb="76">
      <t>ルイジ</t>
    </rPh>
    <rPh sb="76" eb="78">
      <t>ダンタイ</t>
    </rPh>
    <rPh sb="79" eb="80">
      <t>クラ</t>
    </rPh>
    <rPh sb="82" eb="84">
      <t>キサイ</t>
    </rPh>
    <rPh sb="84" eb="87">
      <t>ミショウカン</t>
    </rPh>
    <rPh sb="87" eb="89">
      <t>ザンダカ</t>
    </rPh>
    <rPh sb="90" eb="91">
      <t>タカ</t>
    </rPh>
    <rPh sb="93" eb="95">
      <t>タガク</t>
    </rPh>
    <rPh sb="96" eb="98">
      <t>ガンリ</t>
    </rPh>
    <rPh sb="98" eb="101">
      <t>ショウカンキン</t>
    </rPh>
    <rPh sb="104" eb="106">
      <t>ケイエイ</t>
    </rPh>
    <rPh sb="107" eb="109">
      <t>アッパク</t>
    </rPh>
    <rPh sb="114" eb="116">
      <t>ジョウキョウ</t>
    </rPh>
    <rPh sb="117" eb="118">
      <t>ツヅ</t>
    </rPh>
    <rPh sb="183" eb="184">
      <t>キビ</t>
    </rPh>
    <rPh sb="186" eb="188">
      <t>ケイエイ</t>
    </rPh>
    <rPh sb="188" eb="190">
      <t>ジョウキョウ</t>
    </rPh>
    <rPh sb="191" eb="192">
      <t>ツヅ</t>
    </rPh>
    <rPh sb="194" eb="196">
      <t>ヨソウ</t>
    </rPh>
    <phoneticPr fontId="4"/>
  </si>
  <si>
    <t>　本市の下水道事業は将来的に厳しい経営状況が続くと考えられます。
　平成２８年度から下水道使用料の改定を実施しましたが、改定後の下水道使用料であっても経費回収率が１００％未満であることが予想されるため、適正な使用料を見直し、健全な経営を目指します。
　また、公共下水道の水洗化率向上のため、広報活動や未接続世帯への個別訪問等を行い、公共下水道への接続促進を図ります。</t>
    <rPh sb="1" eb="2">
      <t>ホン</t>
    </rPh>
    <rPh sb="2" eb="3">
      <t>シ</t>
    </rPh>
    <rPh sb="4" eb="7">
      <t>ゲスイドウ</t>
    </rPh>
    <rPh sb="7" eb="9">
      <t>ジギョウ</t>
    </rPh>
    <rPh sb="10" eb="13">
      <t>ショウライテキ</t>
    </rPh>
    <rPh sb="14" eb="15">
      <t>キビ</t>
    </rPh>
    <rPh sb="17" eb="19">
      <t>ケイエイ</t>
    </rPh>
    <rPh sb="19" eb="21">
      <t>ジョウキョウ</t>
    </rPh>
    <rPh sb="22" eb="23">
      <t>ツヅ</t>
    </rPh>
    <rPh sb="25" eb="26">
      <t>カンガ</t>
    </rPh>
    <rPh sb="34" eb="36">
      <t>ヘイセイ</t>
    </rPh>
    <rPh sb="38" eb="40">
      <t>ネンド</t>
    </rPh>
    <rPh sb="42" eb="45">
      <t>ゲスイドウ</t>
    </rPh>
    <rPh sb="45" eb="47">
      <t>シヨウ</t>
    </rPh>
    <rPh sb="47" eb="48">
      <t>リョウ</t>
    </rPh>
    <rPh sb="49" eb="51">
      <t>カイテイ</t>
    </rPh>
    <rPh sb="52" eb="54">
      <t>ジッシ</t>
    </rPh>
    <rPh sb="60" eb="62">
      <t>カイテイ</t>
    </rPh>
    <rPh sb="62" eb="63">
      <t>ゴ</t>
    </rPh>
    <rPh sb="64" eb="67">
      <t>ゲスイドウ</t>
    </rPh>
    <rPh sb="67" eb="69">
      <t>シヨウ</t>
    </rPh>
    <rPh sb="69" eb="70">
      <t>リョウ</t>
    </rPh>
    <rPh sb="75" eb="77">
      <t>ケイヒ</t>
    </rPh>
    <rPh sb="77" eb="79">
      <t>カイシュウ</t>
    </rPh>
    <rPh sb="79" eb="80">
      <t>リツ</t>
    </rPh>
    <rPh sb="85" eb="87">
      <t>ミマン</t>
    </rPh>
    <rPh sb="93" eb="95">
      <t>ヨソウ</t>
    </rPh>
    <rPh sb="101" eb="103">
      <t>テキセイ</t>
    </rPh>
    <rPh sb="104" eb="107">
      <t>シヨウリョウ</t>
    </rPh>
    <rPh sb="108" eb="110">
      <t>ミナオ</t>
    </rPh>
    <rPh sb="112" eb="114">
      <t>ケンゼン</t>
    </rPh>
    <rPh sb="115" eb="117">
      <t>ケイエイ</t>
    </rPh>
    <rPh sb="118" eb="120">
      <t>メザ</t>
    </rPh>
    <rPh sb="129" eb="131">
      <t>コウキョウ</t>
    </rPh>
    <rPh sb="131" eb="134">
      <t>ゲスイドウ</t>
    </rPh>
    <rPh sb="135" eb="138">
      <t>スイセンカ</t>
    </rPh>
    <rPh sb="138" eb="139">
      <t>リツ</t>
    </rPh>
    <rPh sb="139" eb="141">
      <t>コウジョウ</t>
    </rPh>
    <rPh sb="145" eb="147">
      <t>コウホウ</t>
    </rPh>
    <rPh sb="147" eb="149">
      <t>カツドウ</t>
    </rPh>
    <rPh sb="150" eb="153">
      <t>ミセツゾク</t>
    </rPh>
    <rPh sb="153" eb="155">
      <t>セタイ</t>
    </rPh>
    <rPh sb="157" eb="159">
      <t>コベツ</t>
    </rPh>
    <rPh sb="159" eb="161">
      <t>ホウモン</t>
    </rPh>
    <rPh sb="161" eb="162">
      <t>トウ</t>
    </rPh>
    <rPh sb="163" eb="164">
      <t>オコナ</t>
    </rPh>
    <rPh sb="166" eb="168">
      <t>コウキョウ</t>
    </rPh>
    <rPh sb="168" eb="171">
      <t>ゲスイドウ</t>
    </rPh>
    <rPh sb="173" eb="175">
      <t>セツゾク</t>
    </rPh>
    <rPh sb="175" eb="177">
      <t>ソクシン</t>
    </rPh>
    <rPh sb="178" eb="179">
      <t>ハカ</t>
    </rPh>
    <phoneticPr fontId="4"/>
  </si>
  <si>
    <t>　下水道施設の管渠は、３０年以上経過すると破損の危険性が高くなるといわれていますが、本市の下水道施設は昭和４８年度から整備を行っているため、適正な維持管理や改築が必要となります。
　老朽化対策としては、長寿命化計画に基づく施設の延命措置を実施し、将来的な改築時期及び費用の平準化を図ります。</t>
    <rPh sb="1" eb="4">
      <t>ゲスイドウ</t>
    </rPh>
    <rPh sb="4" eb="6">
      <t>シセツ</t>
    </rPh>
    <rPh sb="42" eb="43">
      <t>ホン</t>
    </rPh>
    <rPh sb="43" eb="44">
      <t>シ</t>
    </rPh>
    <rPh sb="45" eb="48">
      <t>ゲスイドウ</t>
    </rPh>
    <rPh sb="48" eb="50">
      <t>シセツ</t>
    </rPh>
    <rPh sb="51" eb="53">
      <t>ショウワ</t>
    </rPh>
    <rPh sb="55" eb="56">
      <t>ネン</t>
    </rPh>
    <rPh sb="56" eb="57">
      <t>ド</t>
    </rPh>
    <rPh sb="59" eb="61">
      <t>セイビ</t>
    </rPh>
    <rPh sb="62" eb="63">
      <t>オコナ</t>
    </rPh>
    <rPh sb="70" eb="72">
      <t>テキセイ</t>
    </rPh>
    <rPh sb="73" eb="75">
      <t>イジ</t>
    </rPh>
    <rPh sb="75" eb="77">
      <t>カンリ</t>
    </rPh>
    <rPh sb="78" eb="80">
      <t>カイチク</t>
    </rPh>
    <rPh sb="81" eb="83">
      <t>ヒツヨウ</t>
    </rPh>
    <rPh sb="91" eb="94">
      <t>ロウキュウカ</t>
    </rPh>
    <rPh sb="94" eb="96">
      <t>タイサク</t>
    </rPh>
    <rPh sb="101" eb="102">
      <t>チョウ</t>
    </rPh>
    <rPh sb="102" eb="105">
      <t>ジュミョウカ</t>
    </rPh>
    <rPh sb="105" eb="107">
      <t>ケイカク</t>
    </rPh>
    <rPh sb="108" eb="109">
      <t>モト</t>
    </rPh>
    <rPh sb="111" eb="113">
      <t>シセツ</t>
    </rPh>
    <rPh sb="114" eb="116">
      <t>エンメイ</t>
    </rPh>
    <rPh sb="116" eb="118">
      <t>ソチ</t>
    </rPh>
    <rPh sb="119" eb="121">
      <t>ジッシ</t>
    </rPh>
    <rPh sb="123" eb="126">
      <t>ショウライテキ</t>
    </rPh>
    <rPh sb="127" eb="129">
      <t>カイチク</t>
    </rPh>
    <rPh sb="129" eb="131">
      <t>ジキ</t>
    </rPh>
    <rPh sb="131" eb="132">
      <t>オヨ</t>
    </rPh>
    <rPh sb="133" eb="135">
      <t>ヒヨウ</t>
    </rPh>
    <rPh sb="136" eb="139">
      <t>ヘイジュンカ</t>
    </rPh>
    <rPh sb="140" eb="14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</si>
</sst>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0.06</c:v>
                </c:pt>
              </c:numCache>
            </c:numRef>
          </c:val>
        </c:ser>
        <c:dLbls>
          <c:showLegendKey val="0"/>
          <c:showVal val="0"/>
          <c:showCatName val="0"/>
          <c:showSerName val="0"/>
          <c:showPercent val="0"/>
          <c:showBubbleSize val="0"/>
        </c:dLbls>
        <c:gapWidth val="150"/>
        <c:axId val="160257064"/>
        <c:axId val="16026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0.22</c:v>
                </c:pt>
                <c:pt idx="4">
                  <c:v>0.11</c:v>
                </c:pt>
              </c:numCache>
            </c:numRef>
          </c:val>
          <c:smooth val="0"/>
        </c:ser>
        <c:dLbls>
          <c:showLegendKey val="0"/>
          <c:showVal val="0"/>
          <c:showCatName val="0"/>
          <c:showSerName val="0"/>
          <c:showPercent val="0"/>
          <c:showBubbleSize val="0"/>
        </c:dLbls>
        <c:marker val="1"/>
        <c:smooth val="0"/>
        <c:axId val="160257064"/>
        <c:axId val="160260200"/>
      </c:lineChart>
      <c:dateAx>
        <c:axId val="160257064"/>
        <c:scaling>
          <c:orientation val="minMax"/>
        </c:scaling>
        <c:delete val="1"/>
        <c:axPos val="b"/>
        <c:numFmt formatCode="ge" sourceLinked="1"/>
        <c:majorTickMark val="none"/>
        <c:minorTickMark val="none"/>
        <c:tickLblPos val="none"/>
        <c:crossAx val="160260200"/>
        <c:crosses val="autoZero"/>
        <c:auto val="1"/>
        <c:lblOffset val="100"/>
        <c:baseTimeUnit val="years"/>
      </c:dateAx>
      <c:valAx>
        <c:axId val="16026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5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9389080"/>
        <c:axId val="3093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67.180000000000007</c:v>
                </c:pt>
                <c:pt idx="1">
                  <c:v>67.540000000000006</c:v>
                </c:pt>
                <c:pt idx="2">
                  <c:v>67.61</c:v>
                </c:pt>
                <c:pt idx="3">
                  <c:v>64.81</c:v>
                </c:pt>
                <c:pt idx="4">
                  <c:v>64.81</c:v>
                </c:pt>
              </c:numCache>
            </c:numRef>
          </c:val>
          <c:smooth val="0"/>
        </c:ser>
        <c:dLbls>
          <c:showLegendKey val="0"/>
          <c:showVal val="0"/>
          <c:showCatName val="0"/>
          <c:showSerName val="0"/>
          <c:showPercent val="0"/>
          <c:showBubbleSize val="0"/>
        </c:dLbls>
        <c:marker val="1"/>
        <c:smooth val="0"/>
        <c:axId val="309389080"/>
        <c:axId val="309389472"/>
      </c:lineChart>
      <c:dateAx>
        <c:axId val="309389080"/>
        <c:scaling>
          <c:orientation val="minMax"/>
        </c:scaling>
        <c:delete val="1"/>
        <c:axPos val="b"/>
        <c:numFmt formatCode="ge" sourceLinked="1"/>
        <c:majorTickMark val="none"/>
        <c:minorTickMark val="none"/>
        <c:tickLblPos val="none"/>
        <c:crossAx val="309389472"/>
        <c:crosses val="autoZero"/>
        <c:auto val="1"/>
        <c:lblOffset val="100"/>
        <c:baseTimeUnit val="years"/>
      </c:dateAx>
      <c:valAx>
        <c:axId val="30938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38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94.34</c:v>
                </c:pt>
                <c:pt idx="1">
                  <c:v>94.41</c:v>
                </c:pt>
                <c:pt idx="2">
                  <c:v>94.85</c:v>
                </c:pt>
                <c:pt idx="3">
                  <c:v>95.57</c:v>
                </c:pt>
                <c:pt idx="4">
                  <c:v>95.69</c:v>
                </c:pt>
              </c:numCache>
            </c:numRef>
          </c:val>
        </c:ser>
        <c:dLbls>
          <c:showLegendKey val="0"/>
          <c:showVal val="0"/>
          <c:showCatName val="0"/>
          <c:showSerName val="0"/>
          <c:showPercent val="0"/>
          <c:showBubbleSize val="0"/>
        </c:dLbls>
        <c:gapWidth val="150"/>
        <c:axId val="309390648"/>
        <c:axId val="15948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96.32</c:v>
                </c:pt>
                <c:pt idx="1">
                  <c:v>96.48</c:v>
                </c:pt>
                <c:pt idx="2">
                  <c:v>96.64</c:v>
                </c:pt>
                <c:pt idx="3">
                  <c:v>96.76</c:v>
                </c:pt>
                <c:pt idx="4">
                  <c:v>96.89</c:v>
                </c:pt>
              </c:numCache>
            </c:numRef>
          </c:val>
          <c:smooth val="0"/>
        </c:ser>
        <c:dLbls>
          <c:showLegendKey val="0"/>
          <c:showVal val="0"/>
          <c:showCatName val="0"/>
          <c:showSerName val="0"/>
          <c:showPercent val="0"/>
          <c:showBubbleSize val="0"/>
        </c:dLbls>
        <c:marker val="1"/>
        <c:smooth val="0"/>
        <c:axId val="309390648"/>
        <c:axId val="159486096"/>
      </c:lineChart>
      <c:dateAx>
        <c:axId val="309390648"/>
        <c:scaling>
          <c:orientation val="minMax"/>
        </c:scaling>
        <c:delete val="1"/>
        <c:axPos val="b"/>
        <c:numFmt formatCode="ge" sourceLinked="1"/>
        <c:majorTickMark val="none"/>
        <c:minorTickMark val="none"/>
        <c:tickLblPos val="none"/>
        <c:crossAx val="159486096"/>
        <c:crosses val="autoZero"/>
        <c:auto val="1"/>
        <c:lblOffset val="100"/>
        <c:baseTimeUnit val="years"/>
      </c:dateAx>
      <c:valAx>
        <c:axId val="15948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39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64.599999999999994</c:v>
                </c:pt>
                <c:pt idx="1">
                  <c:v>68.680000000000007</c:v>
                </c:pt>
                <c:pt idx="2">
                  <c:v>65.709999999999994</c:v>
                </c:pt>
                <c:pt idx="3">
                  <c:v>71.400000000000006</c:v>
                </c:pt>
                <c:pt idx="4">
                  <c:v>81.86</c:v>
                </c:pt>
              </c:numCache>
            </c:numRef>
          </c:val>
        </c:ser>
        <c:dLbls>
          <c:showLegendKey val="0"/>
          <c:showVal val="0"/>
          <c:showCatName val="0"/>
          <c:showSerName val="0"/>
          <c:showPercent val="0"/>
          <c:showBubbleSize val="0"/>
        </c:dLbls>
        <c:gapWidth val="150"/>
        <c:axId val="162037856"/>
        <c:axId val="16203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037856"/>
        <c:axId val="162037464"/>
      </c:lineChart>
      <c:dateAx>
        <c:axId val="162037856"/>
        <c:scaling>
          <c:orientation val="minMax"/>
        </c:scaling>
        <c:delete val="1"/>
        <c:axPos val="b"/>
        <c:numFmt formatCode="ge" sourceLinked="1"/>
        <c:majorTickMark val="none"/>
        <c:minorTickMark val="none"/>
        <c:tickLblPos val="none"/>
        <c:crossAx val="162037464"/>
        <c:crosses val="autoZero"/>
        <c:auto val="1"/>
        <c:lblOffset val="100"/>
        <c:baseTimeUnit val="years"/>
      </c:dateAx>
      <c:valAx>
        <c:axId val="16203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773856"/>
        <c:axId val="1617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773856"/>
        <c:axId val="161769152"/>
      </c:lineChart>
      <c:dateAx>
        <c:axId val="161773856"/>
        <c:scaling>
          <c:orientation val="minMax"/>
        </c:scaling>
        <c:delete val="1"/>
        <c:axPos val="b"/>
        <c:numFmt formatCode="ge" sourceLinked="1"/>
        <c:majorTickMark val="none"/>
        <c:minorTickMark val="none"/>
        <c:tickLblPos val="none"/>
        <c:crossAx val="161769152"/>
        <c:crosses val="autoZero"/>
        <c:auto val="1"/>
        <c:lblOffset val="100"/>
        <c:baseTimeUnit val="years"/>
      </c:dateAx>
      <c:valAx>
        <c:axId val="1617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464736"/>
        <c:axId val="16047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464736"/>
        <c:axId val="160470616"/>
      </c:lineChart>
      <c:dateAx>
        <c:axId val="160464736"/>
        <c:scaling>
          <c:orientation val="minMax"/>
        </c:scaling>
        <c:delete val="1"/>
        <c:axPos val="b"/>
        <c:numFmt formatCode="ge" sourceLinked="1"/>
        <c:majorTickMark val="none"/>
        <c:minorTickMark val="none"/>
        <c:tickLblPos val="none"/>
        <c:crossAx val="160470616"/>
        <c:crosses val="autoZero"/>
        <c:auto val="1"/>
        <c:lblOffset val="100"/>
        <c:baseTimeUnit val="years"/>
      </c:dateAx>
      <c:valAx>
        <c:axId val="16047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019192"/>
        <c:axId val="16195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019192"/>
        <c:axId val="161950640"/>
      </c:lineChart>
      <c:dateAx>
        <c:axId val="162019192"/>
        <c:scaling>
          <c:orientation val="minMax"/>
        </c:scaling>
        <c:delete val="1"/>
        <c:axPos val="b"/>
        <c:numFmt formatCode="ge" sourceLinked="1"/>
        <c:majorTickMark val="none"/>
        <c:minorTickMark val="none"/>
        <c:tickLblPos val="none"/>
        <c:crossAx val="161950640"/>
        <c:crosses val="autoZero"/>
        <c:auto val="1"/>
        <c:lblOffset val="100"/>
        <c:baseTimeUnit val="years"/>
      </c:dateAx>
      <c:valAx>
        <c:axId val="16195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1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030360"/>
        <c:axId val="1620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030360"/>
        <c:axId val="162030752"/>
      </c:lineChart>
      <c:dateAx>
        <c:axId val="162030360"/>
        <c:scaling>
          <c:orientation val="minMax"/>
        </c:scaling>
        <c:delete val="1"/>
        <c:axPos val="b"/>
        <c:numFmt formatCode="ge" sourceLinked="1"/>
        <c:majorTickMark val="none"/>
        <c:minorTickMark val="none"/>
        <c:tickLblPos val="none"/>
        <c:crossAx val="162030752"/>
        <c:crosses val="autoZero"/>
        <c:auto val="1"/>
        <c:lblOffset val="100"/>
        <c:baseTimeUnit val="years"/>
      </c:dateAx>
      <c:valAx>
        <c:axId val="1620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3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1359.99</c:v>
                </c:pt>
                <c:pt idx="1">
                  <c:v>1210.4000000000001</c:v>
                </c:pt>
                <c:pt idx="2">
                  <c:v>1077.18</c:v>
                </c:pt>
                <c:pt idx="3">
                  <c:v>1008.02</c:v>
                </c:pt>
                <c:pt idx="4">
                  <c:v>992.24</c:v>
                </c:pt>
              </c:numCache>
            </c:numRef>
          </c:val>
        </c:ser>
        <c:dLbls>
          <c:showLegendKey val="0"/>
          <c:showVal val="0"/>
          <c:showCatName val="0"/>
          <c:showSerName val="0"/>
          <c:showPercent val="0"/>
          <c:showBubbleSize val="0"/>
        </c:dLbls>
        <c:gapWidth val="150"/>
        <c:axId val="309384768"/>
        <c:axId val="30938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745.85</c:v>
                </c:pt>
                <c:pt idx="1">
                  <c:v>705.53</c:v>
                </c:pt>
                <c:pt idx="2">
                  <c:v>685.64</c:v>
                </c:pt>
                <c:pt idx="3">
                  <c:v>665.11</c:v>
                </c:pt>
                <c:pt idx="4">
                  <c:v>830.06</c:v>
                </c:pt>
              </c:numCache>
            </c:numRef>
          </c:val>
          <c:smooth val="0"/>
        </c:ser>
        <c:dLbls>
          <c:showLegendKey val="0"/>
          <c:showVal val="0"/>
          <c:showCatName val="0"/>
          <c:showSerName val="0"/>
          <c:showPercent val="0"/>
          <c:showBubbleSize val="0"/>
        </c:dLbls>
        <c:marker val="1"/>
        <c:smooth val="0"/>
        <c:axId val="309384768"/>
        <c:axId val="309385160"/>
      </c:lineChart>
      <c:dateAx>
        <c:axId val="309384768"/>
        <c:scaling>
          <c:orientation val="minMax"/>
        </c:scaling>
        <c:delete val="1"/>
        <c:axPos val="b"/>
        <c:numFmt formatCode="ge" sourceLinked="1"/>
        <c:majorTickMark val="none"/>
        <c:minorTickMark val="none"/>
        <c:tickLblPos val="none"/>
        <c:crossAx val="309385160"/>
        <c:crosses val="autoZero"/>
        <c:auto val="1"/>
        <c:lblOffset val="100"/>
        <c:baseTimeUnit val="years"/>
      </c:dateAx>
      <c:valAx>
        <c:axId val="30938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38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60.79</c:v>
                </c:pt>
                <c:pt idx="1">
                  <c:v>65.08</c:v>
                </c:pt>
                <c:pt idx="2">
                  <c:v>81.540000000000006</c:v>
                </c:pt>
                <c:pt idx="3">
                  <c:v>82.3</c:v>
                </c:pt>
                <c:pt idx="4">
                  <c:v>86.3</c:v>
                </c:pt>
              </c:numCache>
            </c:numRef>
          </c:val>
        </c:ser>
        <c:dLbls>
          <c:showLegendKey val="0"/>
          <c:showVal val="0"/>
          <c:showCatName val="0"/>
          <c:showSerName val="0"/>
          <c:showPercent val="0"/>
          <c:showBubbleSize val="0"/>
        </c:dLbls>
        <c:gapWidth val="150"/>
        <c:axId val="161836072"/>
        <c:axId val="30938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89.16</c:v>
                </c:pt>
                <c:pt idx="1">
                  <c:v>89.78</c:v>
                </c:pt>
                <c:pt idx="2">
                  <c:v>88.39</c:v>
                </c:pt>
                <c:pt idx="3">
                  <c:v>85.64</c:v>
                </c:pt>
                <c:pt idx="4">
                  <c:v>94.3</c:v>
                </c:pt>
              </c:numCache>
            </c:numRef>
          </c:val>
          <c:smooth val="0"/>
        </c:ser>
        <c:dLbls>
          <c:showLegendKey val="0"/>
          <c:showVal val="0"/>
          <c:showCatName val="0"/>
          <c:showSerName val="0"/>
          <c:showPercent val="0"/>
          <c:showBubbleSize val="0"/>
        </c:dLbls>
        <c:marker val="1"/>
        <c:smooth val="0"/>
        <c:axId val="161836072"/>
        <c:axId val="309386336"/>
      </c:lineChart>
      <c:dateAx>
        <c:axId val="161836072"/>
        <c:scaling>
          <c:orientation val="minMax"/>
        </c:scaling>
        <c:delete val="1"/>
        <c:axPos val="b"/>
        <c:numFmt formatCode="ge" sourceLinked="1"/>
        <c:majorTickMark val="none"/>
        <c:minorTickMark val="none"/>
        <c:tickLblPos val="none"/>
        <c:crossAx val="309386336"/>
        <c:crosses val="autoZero"/>
        <c:auto val="1"/>
        <c:lblOffset val="100"/>
        <c:baseTimeUnit val="years"/>
      </c:dateAx>
      <c:valAx>
        <c:axId val="30938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3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192.68</c:v>
                </c:pt>
                <c:pt idx="1">
                  <c:v>191.56</c:v>
                </c:pt>
                <c:pt idx="2">
                  <c:v>156.22999999999999</c:v>
                </c:pt>
                <c:pt idx="3">
                  <c:v>164.28</c:v>
                </c:pt>
                <c:pt idx="4">
                  <c:v>140.21</c:v>
                </c:pt>
              </c:numCache>
            </c:numRef>
          </c:val>
        </c:ser>
        <c:dLbls>
          <c:showLegendKey val="0"/>
          <c:showVal val="0"/>
          <c:showCatName val="0"/>
          <c:showSerName val="0"/>
          <c:showPercent val="0"/>
          <c:showBubbleSize val="0"/>
        </c:dLbls>
        <c:gapWidth val="150"/>
        <c:axId val="309387512"/>
        <c:axId val="30938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126.58</c:v>
                </c:pt>
                <c:pt idx="1">
                  <c:v>125.87</c:v>
                </c:pt>
                <c:pt idx="2">
                  <c:v>128.96</c:v>
                </c:pt>
                <c:pt idx="3">
                  <c:v>133</c:v>
                </c:pt>
                <c:pt idx="4">
                  <c:v>120.18</c:v>
                </c:pt>
              </c:numCache>
            </c:numRef>
          </c:val>
          <c:smooth val="0"/>
        </c:ser>
        <c:dLbls>
          <c:showLegendKey val="0"/>
          <c:showVal val="0"/>
          <c:showCatName val="0"/>
          <c:showSerName val="0"/>
          <c:showPercent val="0"/>
          <c:showBubbleSize val="0"/>
        </c:dLbls>
        <c:marker val="1"/>
        <c:smooth val="0"/>
        <c:axId val="309387512"/>
        <c:axId val="309387904"/>
      </c:lineChart>
      <c:dateAx>
        <c:axId val="309387512"/>
        <c:scaling>
          <c:orientation val="minMax"/>
        </c:scaling>
        <c:delete val="1"/>
        <c:axPos val="b"/>
        <c:numFmt formatCode="ge" sourceLinked="1"/>
        <c:majorTickMark val="none"/>
        <c:minorTickMark val="none"/>
        <c:tickLblPos val="none"/>
        <c:crossAx val="309387904"/>
        <c:crosses val="autoZero"/>
        <c:auto val="1"/>
        <c:lblOffset val="100"/>
        <c:baseTimeUnit val="years"/>
      </c:dateAx>
      <c:valAx>
        <c:axId val="30938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38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【900.39】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【0.41】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AQ36" sqref="AQ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神奈川県　座間市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Aa</v>
      </c>
      <c r="X8" s="46"/>
      <c r="Y8" s="46"/>
      <c r="Z8" s="46"/>
      <c r="AA8" s="46"/>
      <c r="AB8" s="46"/>
      <c r="AC8" s="46"/>
      <c r="AD8" s="3"/>
      <c r="AE8" s="3"/>
      <c r="AF8" s="3"/>
      <c r="AG8" s="3"/>
      <c r="AH8" s="3"/>
      <c r="AI8" s="3"/>
      <c r="AJ8" s="3"/>
      <c r="AK8" s="3"/>
      <c r="AL8" s="47">
        <f>データ!R6</f>
        <v>129701</v>
      </c>
      <c r="AM8" s="47"/>
      <c r="AN8" s="47"/>
      <c r="AO8" s="47"/>
      <c r="AP8" s="47"/>
      <c r="AQ8" s="47"/>
      <c r="AR8" s="47"/>
      <c r="AS8" s="47"/>
      <c r="AT8" s="43">
        <f>データ!S6</f>
        <v>17.57</v>
      </c>
      <c r="AU8" s="43"/>
      <c r="AV8" s="43"/>
      <c r="AW8" s="43"/>
      <c r="AX8" s="43"/>
      <c r="AY8" s="43"/>
      <c r="AZ8" s="43"/>
      <c r="BA8" s="43"/>
      <c r="BB8" s="43">
        <f>データ!T6</f>
        <v>7381.96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97.77</v>
      </c>
      <c r="Q10" s="43"/>
      <c r="R10" s="43"/>
      <c r="S10" s="43"/>
      <c r="T10" s="43"/>
      <c r="U10" s="43"/>
      <c r="V10" s="43"/>
      <c r="W10" s="43">
        <f>データ!P6</f>
        <v>92.84</v>
      </c>
      <c r="X10" s="43"/>
      <c r="Y10" s="43"/>
      <c r="Z10" s="43"/>
      <c r="AA10" s="43"/>
      <c r="AB10" s="43"/>
      <c r="AC10" s="43"/>
      <c r="AD10" s="47">
        <f>データ!Q6</f>
        <v>1938</v>
      </c>
      <c r="AE10" s="47"/>
      <c r="AF10" s="47"/>
      <c r="AG10" s="47"/>
      <c r="AH10" s="47"/>
      <c r="AI10" s="47"/>
      <c r="AJ10" s="47"/>
      <c r="AK10" s="2"/>
      <c r="AL10" s="47">
        <f>データ!U6</f>
        <v>126816</v>
      </c>
      <c r="AM10" s="47"/>
      <c r="AN10" s="47"/>
      <c r="AO10" s="47"/>
      <c r="AP10" s="47"/>
      <c r="AQ10" s="47"/>
      <c r="AR10" s="47"/>
      <c r="AS10" s="47"/>
      <c r="AT10" s="43">
        <f>データ!V6</f>
        <v>12.02</v>
      </c>
      <c r="AU10" s="43"/>
      <c r="AV10" s="43"/>
      <c r="AW10" s="43"/>
      <c r="AX10" s="43"/>
      <c r="AY10" s="43"/>
      <c r="AZ10" s="43"/>
      <c r="BA10" s="43"/>
      <c r="BB10" s="43">
        <f>データ!W6</f>
        <v>10550.42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142166</v>
      </c>
      <c r="D6" s="31">
        <f t="shared" si="3"/>
        <v>47</v>
      </c>
      <c r="E6" s="31">
        <f t="shared" si="3"/>
        <v>17</v>
      </c>
      <c r="F6" s="31">
        <f t="shared" si="3"/>
        <v>1</v>
      </c>
      <c r="G6" s="31">
        <f t="shared" si="3"/>
        <v>0</v>
      </c>
      <c r="H6" s="31" t="str">
        <f t="shared" si="3"/>
        <v>神奈川県　座間市</v>
      </c>
      <c r="I6" s="31" t="str">
        <f t="shared" si="3"/>
        <v>法非適用</v>
      </c>
      <c r="J6" s="31" t="str">
        <f t="shared" si="3"/>
        <v>下水道事業</v>
      </c>
      <c r="K6" s="31" t="str">
        <f t="shared" si="3"/>
        <v>公共下水道</v>
      </c>
      <c r="L6" s="31" t="str">
        <f t="shared" si="3"/>
        <v>Aa</v>
      </c>
      <c r="M6" s="32" t="str">
        <f t="shared" si="3"/>
        <v>-</v>
      </c>
      <c r="N6" s="32" t="str">
        <f t="shared" si="3"/>
        <v>該当数値なし</v>
      </c>
      <c r="O6" s="32">
        <f t="shared" si="3"/>
        <v>97.77</v>
      </c>
      <c r="P6" s="32">
        <f t="shared" si="3"/>
        <v>92.84</v>
      </c>
      <c r="Q6" s="32">
        <f t="shared" si="3"/>
        <v>1938</v>
      </c>
      <c r="R6" s="32">
        <f t="shared" si="3"/>
        <v>129701</v>
      </c>
      <c r="S6" s="32">
        <f t="shared" si="3"/>
        <v>17.57</v>
      </c>
      <c r="T6" s="32">
        <f t="shared" si="3"/>
        <v>7381.96</v>
      </c>
      <c r="U6" s="32">
        <f t="shared" si="3"/>
        <v>126816</v>
      </c>
      <c r="V6" s="32">
        <f t="shared" si="3"/>
        <v>12.02</v>
      </c>
      <c r="W6" s="32">
        <f t="shared" si="3"/>
        <v>10550.42</v>
      </c>
      <c r="X6" s="33">
        <f>IF(X7="",NA(),X7)</f>
        <v>64.599999999999994</v>
      </c>
      <c r="Y6" s="33">
        <f t="shared" ref="Y6:AG6" si="4">IF(Y7="",NA(),Y7)</f>
        <v>68.680000000000007</v>
      </c>
      <c r="Z6" s="33">
        <f t="shared" si="4"/>
        <v>65.709999999999994</v>
      </c>
      <c r="AA6" s="33">
        <f t="shared" si="4"/>
        <v>71.400000000000006</v>
      </c>
      <c r="AB6" s="33">
        <f t="shared" si="4"/>
        <v>81.86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1359.99</v>
      </c>
      <c r="BF6" s="33">
        <f t="shared" ref="BF6:BN6" si="7">IF(BF7="",NA(),BF7)</f>
        <v>1210.4000000000001</v>
      </c>
      <c r="BG6" s="33">
        <f t="shared" si="7"/>
        <v>1077.18</v>
      </c>
      <c r="BH6" s="33">
        <f t="shared" si="7"/>
        <v>1008.02</v>
      </c>
      <c r="BI6" s="33">
        <f t="shared" si="7"/>
        <v>992.24</v>
      </c>
      <c r="BJ6" s="33">
        <f t="shared" si="7"/>
        <v>745.85</v>
      </c>
      <c r="BK6" s="33">
        <f t="shared" si="7"/>
        <v>705.53</v>
      </c>
      <c r="BL6" s="33">
        <f t="shared" si="7"/>
        <v>685.64</v>
      </c>
      <c r="BM6" s="33">
        <f t="shared" si="7"/>
        <v>665.11</v>
      </c>
      <c r="BN6" s="33">
        <f t="shared" si="7"/>
        <v>830.06</v>
      </c>
      <c r="BO6" s="32" t="str">
        <f>IF(BO7="","",IF(BO7="-","【-】","【"&amp;SUBSTITUTE(TEXT(BO7,"#,##0.00"),"-","△")&amp;"】"))</f>
        <v>【900.39】</v>
      </c>
      <c r="BP6" s="33">
        <f>IF(BP7="",NA(),BP7)</f>
        <v>60.79</v>
      </c>
      <c r="BQ6" s="33">
        <f t="shared" ref="BQ6:BY6" si="8">IF(BQ7="",NA(),BQ7)</f>
        <v>65.08</v>
      </c>
      <c r="BR6" s="33">
        <f t="shared" si="8"/>
        <v>81.540000000000006</v>
      </c>
      <c r="BS6" s="33">
        <f t="shared" si="8"/>
        <v>82.3</v>
      </c>
      <c r="BT6" s="33">
        <f t="shared" si="8"/>
        <v>86.3</v>
      </c>
      <c r="BU6" s="33">
        <f t="shared" si="8"/>
        <v>89.16</v>
      </c>
      <c r="BV6" s="33">
        <f t="shared" si="8"/>
        <v>89.78</v>
      </c>
      <c r="BW6" s="33">
        <f t="shared" si="8"/>
        <v>88.39</v>
      </c>
      <c r="BX6" s="33">
        <f t="shared" si="8"/>
        <v>85.64</v>
      </c>
      <c r="BY6" s="33">
        <f t="shared" si="8"/>
        <v>94.3</v>
      </c>
      <c r="BZ6" s="32" t="str">
        <f>IF(BZ7="","",IF(BZ7="-","【-】","【"&amp;SUBSTITUTE(TEXT(BZ7,"#,##0.00"),"-","△")&amp;"】"))</f>
        <v>【98.53】</v>
      </c>
      <c r="CA6" s="33">
        <f>IF(CA7="",NA(),CA7)</f>
        <v>192.68</v>
      </c>
      <c r="CB6" s="33">
        <f t="shared" ref="CB6:CJ6" si="9">IF(CB7="",NA(),CB7)</f>
        <v>191.56</v>
      </c>
      <c r="CC6" s="33">
        <f t="shared" si="9"/>
        <v>156.22999999999999</v>
      </c>
      <c r="CD6" s="33">
        <f t="shared" si="9"/>
        <v>164.28</v>
      </c>
      <c r="CE6" s="33">
        <f t="shared" si="9"/>
        <v>140.21</v>
      </c>
      <c r="CF6" s="33">
        <f t="shared" si="9"/>
        <v>126.58</v>
      </c>
      <c r="CG6" s="33">
        <f t="shared" si="9"/>
        <v>125.87</v>
      </c>
      <c r="CH6" s="33">
        <f t="shared" si="9"/>
        <v>128.96</v>
      </c>
      <c r="CI6" s="33">
        <f t="shared" si="9"/>
        <v>133</v>
      </c>
      <c r="CJ6" s="33">
        <f t="shared" si="9"/>
        <v>120.18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67.180000000000007</v>
      </c>
      <c r="CR6" s="33">
        <f t="shared" si="10"/>
        <v>67.540000000000006</v>
      </c>
      <c r="CS6" s="33">
        <f t="shared" si="10"/>
        <v>67.61</v>
      </c>
      <c r="CT6" s="33">
        <f t="shared" si="10"/>
        <v>64.81</v>
      </c>
      <c r="CU6" s="33">
        <f t="shared" si="10"/>
        <v>64.81</v>
      </c>
      <c r="CV6" s="32" t="str">
        <f>IF(CV7="","",IF(CV7="-","【-】","【"&amp;SUBSTITUTE(TEXT(CV7,"#,##0.00"),"-","△")&amp;"】"))</f>
        <v>【60.01】</v>
      </c>
      <c r="CW6" s="33">
        <f>IF(CW7="",NA(),CW7)</f>
        <v>94.34</v>
      </c>
      <c r="CX6" s="33">
        <f t="shared" ref="CX6:DF6" si="11">IF(CX7="",NA(),CX7)</f>
        <v>94.41</v>
      </c>
      <c r="CY6" s="33">
        <f t="shared" si="11"/>
        <v>94.85</v>
      </c>
      <c r="CZ6" s="33">
        <f t="shared" si="11"/>
        <v>95.57</v>
      </c>
      <c r="DA6" s="33">
        <f t="shared" si="11"/>
        <v>95.69</v>
      </c>
      <c r="DB6" s="33">
        <f t="shared" si="11"/>
        <v>96.32</v>
      </c>
      <c r="DC6" s="33">
        <f t="shared" si="11"/>
        <v>96.48</v>
      </c>
      <c r="DD6" s="33">
        <f t="shared" si="11"/>
        <v>96.64</v>
      </c>
      <c r="DE6" s="33">
        <f t="shared" si="11"/>
        <v>96.76</v>
      </c>
      <c r="DF6" s="33">
        <f t="shared" si="11"/>
        <v>96.89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0.06</v>
      </c>
      <c r="EI6" s="33">
        <f t="shared" si="14"/>
        <v>0.1</v>
      </c>
      <c r="EJ6" s="33">
        <f t="shared" si="14"/>
        <v>0.1</v>
      </c>
      <c r="EK6" s="33">
        <f t="shared" si="14"/>
        <v>0.11</v>
      </c>
      <c r="EL6" s="33">
        <f t="shared" si="14"/>
        <v>0.22</v>
      </c>
      <c r="EM6" s="33">
        <f t="shared" si="14"/>
        <v>0.11</v>
      </c>
      <c r="EN6" s="32" t="str">
        <f>IF(EN7="","",IF(EN7="-","【-】","【"&amp;SUBSTITUTE(TEXT(EN7,"#,##0.00"),"-","△")&amp;"】"))</f>
        <v>【0.41】</v>
      </c>
    </row>
    <row r="7" spans="1:144" s="34" customFormat="1">
      <c r="A7" s="26"/>
      <c r="B7" s="35">
        <v>2015</v>
      </c>
      <c r="C7" s="35">
        <v>142166</v>
      </c>
      <c r="D7" s="35">
        <v>47</v>
      </c>
      <c r="E7" s="35">
        <v>17</v>
      </c>
      <c r="F7" s="35">
        <v>1</v>
      </c>
      <c r="G7" s="35">
        <v>0</v>
      </c>
      <c r="H7" s="35" t="s">
        <v>96</v>
      </c>
      <c r="I7" s="35" t="s">
        <v>97</v>
      </c>
      <c r="J7" s="35" t="s">
        <v>98</v>
      </c>
      <c r="K7" s="35" t="s">
        <v>99</v>
      </c>
      <c r="L7" s="35" t="s">
        <v>100</v>
      </c>
      <c r="M7" s="36" t="s">
        <v>101</v>
      </c>
      <c r="N7" s="36" t="s">
        <v>102</v>
      </c>
      <c r="O7" s="36">
        <v>97.77</v>
      </c>
      <c r="P7" s="36">
        <v>92.84</v>
      </c>
      <c r="Q7" s="36">
        <v>1938</v>
      </c>
      <c r="R7" s="36">
        <v>129701</v>
      </c>
      <c r="S7" s="36">
        <v>17.57</v>
      </c>
      <c r="T7" s="36">
        <v>7381.96</v>
      </c>
      <c r="U7" s="36">
        <v>126816</v>
      </c>
      <c r="V7" s="36">
        <v>12.02</v>
      </c>
      <c r="W7" s="36">
        <v>10550.42</v>
      </c>
      <c r="X7" s="36">
        <v>64.599999999999994</v>
      </c>
      <c r="Y7" s="36">
        <v>68.680000000000007</v>
      </c>
      <c r="Z7" s="36">
        <v>65.709999999999994</v>
      </c>
      <c r="AA7" s="36">
        <v>71.400000000000006</v>
      </c>
      <c r="AB7" s="36">
        <v>81.86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1359.99</v>
      </c>
      <c r="BF7" s="36">
        <v>1210.4000000000001</v>
      </c>
      <c r="BG7" s="36">
        <v>1077.18</v>
      </c>
      <c r="BH7" s="36">
        <v>1008.02</v>
      </c>
      <c r="BI7" s="36">
        <v>992.24</v>
      </c>
      <c r="BJ7" s="36">
        <v>745.85</v>
      </c>
      <c r="BK7" s="36">
        <v>705.53</v>
      </c>
      <c r="BL7" s="36">
        <v>685.64</v>
      </c>
      <c r="BM7" s="36">
        <v>665.11</v>
      </c>
      <c r="BN7" s="36">
        <v>830.06</v>
      </c>
      <c r="BO7" s="36">
        <v>900.39</v>
      </c>
      <c r="BP7" s="36">
        <v>60.79</v>
      </c>
      <c r="BQ7" s="36">
        <v>65.08</v>
      </c>
      <c r="BR7" s="36">
        <v>81.540000000000006</v>
      </c>
      <c r="BS7" s="36">
        <v>82.3</v>
      </c>
      <c r="BT7" s="36">
        <v>86.3</v>
      </c>
      <c r="BU7" s="36">
        <v>89.16</v>
      </c>
      <c r="BV7" s="36">
        <v>89.78</v>
      </c>
      <c r="BW7" s="36">
        <v>88.39</v>
      </c>
      <c r="BX7" s="36">
        <v>85.64</v>
      </c>
      <c r="BY7" s="36">
        <v>94.3</v>
      </c>
      <c r="BZ7" s="36">
        <v>98.53</v>
      </c>
      <c r="CA7" s="36">
        <v>192.68</v>
      </c>
      <c r="CB7" s="36">
        <v>191.56</v>
      </c>
      <c r="CC7" s="36">
        <v>156.22999999999999</v>
      </c>
      <c r="CD7" s="36">
        <v>164.28</v>
      </c>
      <c r="CE7" s="36">
        <v>140.21</v>
      </c>
      <c r="CF7" s="36">
        <v>126.58</v>
      </c>
      <c r="CG7" s="36">
        <v>125.87</v>
      </c>
      <c r="CH7" s="36">
        <v>128.96</v>
      </c>
      <c r="CI7" s="36">
        <v>133</v>
      </c>
      <c r="CJ7" s="36">
        <v>120.18</v>
      </c>
      <c r="CK7" s="36">
        <v>139.69999999999999</v>
      </c>
      <c r="CL7" s="36" t="s">
        <v>101</v>
      </c>
      <c r="CM7" s="36" t="s">
        <v>101</v>
      </c>
      <c r="CN7" s="36" t="s">
        <v>101</v>
      </c>
      <c r="CO7" s="36" t="s">
        <v>101</v>
      </c>
      <c r="CP7" s="36" t="s">
        <v>101</v>
      </c>
      <c r="CQ7" s="36">
        <v>67.180000000000007</v>
      </c>
      <c r="CR7" s="36">
        <v>67.540000000000006</v>
      </c>
      <c r="CS7" s="36">
        <v>67.61</v>
      </c>
      <c r="CT7" s="36">
        <v>64.81</v>
      </c>
      <c r="CU7" s="36">
        <v>64.81</v>
      </c>
      <c r="CV7" s="36">
        <v>60.01</v>
      </c>
      <c r="CW7" s="36">
        <v>94.34</v>
      </c>
      <c r="CX7" s="36">
        <v>94.41</v>
      </c>
      <c r="CY7" s="36">
        <v>94.85</v>
      </c>
      <c r="CZ7" s="36">
        <v>95.57</v>
      </c>
      <c r="DA7" s="36">
        <v>95.69</v>
      </c>
      <c r="DB7" s="36">
        <v>96.32</v>
      </c>
      <c r="DC7" s="36">
        <v>96.48</v>
      </c>
      <c r="DD7" s="36">
        <v>96.64</v>
      </c>
      <c r="DE7" s="36">
        <v>96.76</v>
      </c>
      <c r="DF7" s="36">
        <v>96.89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0.06</v>
      </c>
      <c r="EI7" s="36">
        <v>0.1</v>
      </c>
      <c r="EJ7" s="36">
        <v>0.1</v>
      </c>
      <c r="EK7" s="36">
        <v>0.11</v>
      </c>
      <c r="EL7" s="36">
        <v>0.22</v>
      </c>
      <c r="EM7" s="36">
        <v>0.11</v>
      </c>
      <c r="EN7" s="36">
        <v>0.41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料金 太郎</cp:lastModifiedBy>
  <cp:lastPrinted>2017-02-06T06:05:06Z</cp:lastPrinted>
  <dcterms:created xsi:type="dcterms:W3CDTF">2016-12-02T02:38:37Z</dcterms:created>
  <dcterms:modified xsi:type="dcterms:W3CDTF">2017-02-23T02:25:53Z</dcterms:modified>
  <cp:category/>
</cp:coreProperties>
</file>